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audi\Work\Weekly data\Uganda\Fewsnet\2022\May\"/>
    </mc:Choice>
  </mc:AlternateContent>
  <bookViews>
    <workbookView xWindow="0" yWindow="0" windowWidth="3795" windowHeight="2370" tabRatio="601"/>
  </bookViews>
  <sheets>
    <sheet name="wholesale" sheetId="4" r:id="rId1"/>
    <sheet name="retail" sheetId="3" r:id="rId2"/>
  </sheets>
  <calcPr calcId="152511"/>
</workbook>
</file>

<file path=xl/calcChain.xml><?xml version="1.0" encoding="utf-8"?>
<calcChain xmlns="http://schemas.openxmlformats.org/spreadsheetml/2006/main">
  <c r="E27" i="4" l="1"/>
  <c r="AD9" i="3" l="1"/>
  <c r="AE9" i="3"/>
  <c r="AF9" i="3"/>
  <c r="D27" i="4" l="1"/>
  <c r="AE12" i="4" l="1"/>
  <c r="AD25" i="4" l="1"/>
  <c r="AD22" i="3" l="1"/>
  <c r="AD10" i="4" l="1"/>
  <c r="AE10" i="4"/>
  <c r="AE25" i="4" l="1"/>
  <c r="AD26" i="4"/>
  <c r="AE26" i="4"/>
  <c r="AD19" i="3" l="1"/>
  <c r="AF11" i="4" l="1"/>
  <c r="AE9" i="4"/>
  <c r="AD9" i="4"/>
  <c r="AD8" i="4"/>
  <c r="AE28" i="4" l="1"/>
  <c r="AD16" i="3" l="1"/>
  <c r="AE16" i="3"/>
  <c r="AF16" i="3"/>
  <c r="AE25" i="3"/>
  <c r="AF25" i="3"/>
  <c r="AD19" i="4"/>
  <c r="AE19" i="4"/>
  <c r="AF19" i="4"/>
  <c r="AF29" i="3"/>
  <c r="AE29" i="3"/>
  <c r="AD29" i="3"/>
  <c r="AF28" i="3"/>
  <c r="AE28" i="3"/>
  <c r="AD28" i="3"/>
  <c r="AD27" i="3"/>
  <c r="AE27" i="3"/>
  <c r="AF27" i="3"/>
  <c r="AD7" i="3"/>
  <c r="AE7" i="3"/>
  <c r="AF7" i="3"/>
  <c r="AD8" i="3"/>
  <c r="AE8" i="3"/>
  <c r="AF8" i="3"/>
  <c r="AD10" i="3"/>
  <c r="AE10" i="3"/>
  <c r="AF10" i="3"/>
  <c r="AD11" i="3"/>
  <c r="AE11" i="3"/>
  <c r="AF11" i="3"/>
  <c r="AD12" i="3"/>
  <c r="AE12" i="3"/>
  <c r="AF12" i="3"/>
  <c r="AD13" i="3"/>
  <c r="AE13" i="3"/>
  <c r="AF13" i="3"/>
  <c r="AD14" i="3"/>
  <c r="AE14" i="3"/>
  <c r="AF14" i="3"/>
  <c r="AD15" i="3"/>
  <c r="AE15" i="3"/>
  <c r="AF15" i="3"/>
  <c r="AD17" i="3"/>
  <c r="AE17" i="3"/>
  <c r="AF17" i="3"/>
  <c r="AD18" i="3"/>
  <c r="AE18" i="3"/>
  <c r="AF18" i="3"/>
  <c r="AE19" i="3"/>
  <c r="AF19" i="3"/>
  <c r="AD20" i="3"/>
  <c r="AE20" i="3"/>
  <c r="AF20" i="3"/>
  <c r="AD21" i="3"/>
  <c r="AE21" i="3"/>
  <c r="AF21" i="3"/>
  <c r="AE22" i="3"/>
  <c r="AF22" i="3"/>
  <c r="AD23" i="3"/>
  <c r="AE23" i="3"/>
  <c r="AF23" i="3"/>
  <c r="AD24" i="3"/>
  <c r="AE24" i="3"/>
  <c r="AF24" i="3"/>
  <c r="AD26" i="3"/>
  <c r="AE26" i="3"/>
  <c r="AF26" i="3"/>
  <c r="AD7" i="4"/>
  <c r="AE7" i="4"/>
  <c r="AF7" i="4"/>
  <c r="AE8" i="4"/>
  <c r="AF8" i="4"/>
  <c r="AF9" i="4"/>
  <c r="AF10" i="4"/>
  <c r="AD11" i="4"/>
  <c r="AE11" i="4"/>
  <c r="AD12" i="4"/>
  <c r="AF12" i="4"/>
  <c r="AD13" i="4"/>
  <c r="AE13" i="4"/>
  <c r="AF13" i="4"/>
  <c r="AD14" i="4"/>
  <c r="AE14" i="4"/>
  <c r="AF14" i="4"/>
  <c r="AD15" i="4"/>
  <c r="AE15" i="4"/>
  <c r="AF15" i="4"/>
  <c r="AD16" i="4"/>
  <c r="AE16" i="4"/>
  <c r="AF16" i="4"/>
  <c r="AD17" i="4"/>
  <c r="AE17" i="4"/>
  <c r="AF17" i="4"/>
  <c r="AD18" i="4"/>
  <c r="AE18" i="4"/>
  <c r="AF18" i="4"/>
  <c r="AD20" i="4"/>
  <c r="AE20" i="4"/>
  <c r="AF20" i="4"/>
  <c r="AD21" i="4"/>
  <c r="AE21" i="4"/>
  <c r="AF21" i="4"/>
  <c r="AD22" i="4"/>
  <c r="AE22" i="4"/>
  <c r="AF22" i="4"/>
  <c r="AD23" i="4"/>
  <c r="AE23" i="4"/>
  <c r="AF23" i="4"/>
  <c r="AD24" i="4"/>
  <c r="AE24" i="4"/>
  <c r="AF24" i="4"/>
  <c r="AF25" i="4"/>
  <c r="AF26" i="4"/>
  <c r="AD27" i="4"/>
  <c r="AE27" i="4"/>
  <c r="AF27" i="4"/>
  <c r="AD28" i="4"/>
  <c r="AF28" i="4"/>
  <c r="AD29" i="4"/>
  <c r="AE29" i="4"/>
  <c r="AF29" i="4"/>
  <c r="AD25" i="3"/>
</calcChain>
</file>

<file path=xl/comments1.xml><?xml version="1.0" encoding="utf-8"?>
<comments xmlns="http://schemas.openxmlformats.org/spreadsheetml/2006/main">
  <authors>
    <author>DAUDI</author>
    <author>USA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Tanzanian grain offeed at Ugx.1300-1320/kg.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Ugx.3100/kg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Ugx.3000/kg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@ Ugx.3200/kg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Old stock Short Nambale at Ugx.3200/kg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@ Ugx.2800/kg</t>
        </r>
      </text>
    </comment>
    <comment ref="R9" authorId="1" shapeId="0">
      <text>
        <r>
          <rPr>
            <b/>
            <sz val="9"/>
            <color indexed="81"/>
            <rFont val="Tahoma"/>
            <family val="2"/>
          </rPr>
          <t>PGA:</t>
        </r>
        <r>
          <rPr>
            <sz val="9"/>
            <color indexed="81"/>
            <rFont val="Tahoma"/>
            <family val="2"/>
          </rPr>
          <t xml:space="preserve">
Short Nambale beans atbUgx.3000/kg</t>
        </r>
      </text>
    </comment>
    <comment ref="I10" authorId="1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Climbing beans at Ugx.2800/kg Sugar 11  beans at Ugx.3100/kg 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Mixed beans at Ugx.2100/kg 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</rPr>
          <t xml:space="preserve">FGA:
</t>
        </r>
        <r>
          <rPr>
            <sz val="9"/>
            <color indexed="81"/>
            <rFont val="Tahoma"/>
            <family val="2"/>
          </rPr>
          <t xml:space="preserve">Black Sorghum at Ugx.1800/kg Brown sorghum at Ugx.1700/kg </t>
        </r>
      </text>
    </comment>
    <comment ref="AB14" authorId="1" shapeId="0">
      <text>
        <r>
          <rPr>
            <b/>
            <sz val="9"/>
            <color indexed="81"/>
            <rFont val="Tahoma"/>
            <family val="2"/>
          </rPr>
          <t xml:space="preserve">FGA:
</t>
        </r>
        <r>
          <rPr>
            <sz val="9"/>
            <color indexed="81"/>
            <rFont val="Tahoma"/>
            <family val="2"/>
          </rPr>
          <t xml:space="preserve">Black Sorghum at Ugx.1800/kg Brown sorghum at Ugx.1500/kg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Newly harvested soya from Busoga,some supply  from DRC republic.</t>
        </r>
      </text>
    </comment>
  </commentList>
</comments>
</file>

<file path=xl/comments2.xml><?xml version="1.0" encoding="utf-8"?>
<comments xmlns="http://schemas.openxmlformats.org/spreadsheetml/2006/main">
  <authors>
    <author>USA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Ugx3200/kg.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Ugx.3000/kg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 xml:space="preserve">FGA:
</t>
        </r>
        <r>
          <rPr>
            <sz val="9"/>
            <color indexed="81"/>
            <rFont val="Tahoma"/>
            <family val="2"/>
          </rPr>
          <t xml:space="preserve">Short Nambale Ugx.3000/kg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Ugx.3000/kg 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beans at Ugx.2800/kg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Nambale at Ugx.2700/kg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Nambale at Ugx.2700/kg 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Nambale short at Ugx.2700/kg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Ugx.3000/kg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Ugx.3000/kg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Ugx.3000/kg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Nambale short at Ugx.3000/kg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Ugx.2700/kg</t>
        </r>
      </text>
    </comment>
    <comment ref="X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Ugx.2800/kg</t>
        </r>
      </text>
    </comment>
    <comment ref="Z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Short Nambale at Ugx.2800/kg.</t>
        </r>
      </text>
    </comment>
    <comment ref="AA9" authorId="0" shapeId="0">
      <text>
        <r>
          <rPr>
            <b/>
            <sz val="9"/>
            <color indexed="81"/>
            <rFont val="Tahoma"/>
            <family val="2"/>
          </rPr>
          <t>FGA:</t>
        </r>
        <r>
          <rPr>
            <sz val="9"/>
            <color indexed="81"/>
            <rFont val="Tahoma"/>
            <family val="2"/>
          </rPr>
          <t xml:space="preserve">
Nambale short at Ugx.2800/kg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USA:</t>
        </r>
        <r>
          <rPr>
            <sz val="9"/>
            <color indexed="81"/>
            <rFont val="Tahoma"/>
            <family val="2"/>
          </rPr>
          <t xml:space="preserve">
FGA:
Climbing beans at Ugx.2500/kg Brown  beans at Ugx.2800/kg 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 xml:space="preserve">FGA:
</t>
        </r>
        <r>
          <rPr>
            <sz val="9"/>
            <color indexed="81"/>
            <rFont val="Tahoma"/>
            <family val="2"/>
          </rPr>
          <t xml:space="preserve">Black Sorghum at Ugx.2300/kg Brown sorghum at Ugx.2000/kg </t>
        </r>
      </text>
    </comment>
  </commentList>
</comments>
</file>

<file path=xl/sharedStrings.xml><?xml version="1.0" encoding="utf-8"?>
<sst xmlns="http://schemas.openxmlformats.org/spreadsheetml/2006/main" count="264" uniqueCount="66">
  <si>
    <t>Arua</t>
  </si>
  <si>
    <t>Masindi</t>
  </si>
  <si>
    <t>Soroti</t>
  </si>
  <si>
    <t>Tororo</t>
  </si>
  <si>
    <t>Fresh Cassava</t>
  </si>
  <si>
    <t>Sweet Potatoes</t>
  </si>
  <si>
    <t>Irish Potatoes</t>
  </si>
  <si>
    <t>Cassava Chips</t>
  </si>
  <si>
    <t>Cassava Flour</t>
  </si>
  <si>
    <t>Groundnuts</t>
  </si>
  <si>
    <t>Millet grain</t>
  </si>
  <si>
    <t>Simsim</t>
  </si>
  <si>
    <t>Sorghum flour</t>
  </si>
  <si>
    <t>Soya beans</t>
  </si>
  <si>
    <t>Milk (one Litre)</t>
  </si>
  <si>
    <t>Lira</t>
  </si>
  <si>
    <t>Kabale</t>
  </si>
  <si>
    <t>Kiboga</t>
  </si>
  <si>
    <t>Sorghum grain</t>
  </si>
  <si>
    <t>Rice (super)</t>
  </si>
  <si>
    <t xml:space="preserve">Maize Grain </t>
  </si>
  <si>
    <t>Beans Rosecoco</t>
  </si>
  <si>
    <t>Ginger</t>
  </si>
  <si>
    <t>Matoke/Banana</t>
  </si>
  <si>
    <t>Millet flour</t>
  </si>
  <si>
    <t>uganda</t>
  </si>
  <si>
    <t>CROP</t>
  </si>
  <si>
    <t>id</t>
  </si>
  <si>
    <t>wholesale</t>
  </si>
  <si>
    <t>Maize Flour</t>
  </si>
  <si>
    <t>kg</t>
  </si>
  <si>
    <t>.Owino</t>
  </si>
  <si>
    <t>.Kisenyi</t>
  </si>
  <si>
    <t>.Nakawa</t>
  </si>
  <si>
    <t>.Kalerwe</t>
  </si>
  <si>
    <t>lt</t>
  </si>
  <si>
    <t>min</t>
  </si>
  <si>
    <t>mean</t>
  </si>
  <si>
    <t>max</t>
  </si>
  <si>
    <t>Beans (K132)</t>
  </si>
  <si>
    <t>avg</t>
  </si>
  <si>
    <t>retail</t>
  </si>
  <si>
    <t>Nambale Beans</t>
  </si>
  <si>
    <t>Fish Tilapia</t>
  </si>
  <si>
    <t>Fish Nile Perch</t>
  </si>
  <si>
    <t>Masaka</t>
  </si>
  <si>
    <t>Mbarara</t>
  </si>
  <si>
    <t>pc</t>
  </si>
  <si>
    <t>Kisenyi</t>
  </si>
  <si>
    <t>Gulu</t>
  </si>
  <si>
    <t>Yellow Beans</t>
  </si>
  <si>
    <t>Iganga</t>
  </si>
  <si>
    <t>Mbale</t>
  </si>
  <si>
    <t>Mubende</t>
  </si>
  <si>
    <t>Kapchorwa</t>
  </si>
  <si>
    <t>Kyankwanzi</t>
  </si>
  <si>
    <t>Kamwenge</t>
  </si>
  <si>
    <t>Bugiri</t>
  </si>
  <si>
    <t>Kyenjonjo</t>
  </si>
  <si>
    <t>Kabarole</t>
  </si>
  <si>
    <t>Kyegegwa</t>
  </si>
  <si>
    <t>Rukiga</t>
  </si>
  <si>
    <r>
      <t>wholesale prices</t>
    </r>
    <r>
      <rPr>
        <b/>
        <sz val="8"/>
        <rFont val="Tahoma"/>
        <family val="2"/>
      </rPr>
      <t xml:space="preserve">                                             week  21, 23rd-28th MAY, 2022
in Ug.shs per kg</t>
    </r>
  </si>
  <si>
    <r>
      <t>retail prices</t>
    </r>
    <r>
      <rPr>
        <b/>
        <sz val="8"/>
        <rFont val="Tahoma"/>
        <family val="2"/>
      </rPr>
      <t xml:space="preserve">                                                    week  21, 23rd-8th MAY, 2022
in Ug.shs per kg</t>
    </r>
  </si>
  <si>
    <r>
      <rPr>
        <b/>
        <sz val="8"/>
        <rFont val="Tahoma"/>
        <family val="2"/>
      </rPr>
      <t>Market Information Service- Farmgain Africa Ltd</t>
    </r>
    <r>
      <rPr>
        <sz val="8"/>
        <rFont val="Tahoma"/>
        <family val="2"/>
      </rPr>
      <t xml:space="preserve">
P.O.BOX 9497 Kampala Uganda. Mob +256-772-373093.
Email  info@farmgainafrica.org, Exchange rate 1USD = 3650 Ug.sh.
Better Market better lives.</t>
    </r>
  </si>
  <si>
    <r>
      <rPr>
        <b/>
        <sz val="8"/>
        <rFont val="Tahoma"/>
        <family val="2"/>
      </rPr>
      <t>Market Information Service- Farmgain Africa Ltd</t>
    </r>
    <r>
      <rPr>
        <sz val="8"/>
        <rFont val="Tahoma"/>
        <family val="2"/>
      </rPr>
      <t xml:space="preserve">
P.O.BOX 21717 Kampala Uganda. Mob +256-772-373093.
Email  info@farmgainafrica.org, Exchange rate 1USD = 3650 Ug.sh.
Better Market better lives.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</si>
</sst>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6"/>
      <color indexed="9"/>
      <name val="Tahoma"/>
      <family val="2"/>
    </font>
    <font>
      <sz val="6"/>
      <color indexed="22"/>
      <name val="Tahoma"/>
      <family val="2"/>
    </font>
    <font>
      <sz val="6"/>
      <name val="Tahoma"/>
      <family val="2"/>
    </font>
    <font>
      <b/>
      <sz val="11"/>
      <color indexed="10"/>
      <name val="Tahoma"/>
      <family val="2"/>
    </font>
    <font>
      <sz val="6"/>
      <color indexed="12"/>
      <name val="Tahoma"/>
      <family val="2"/>
    </font>
    <font>
      <sz val="8"/>
      <color indexed="9"/>
      <name val="Tahoma"/>
      <family val="2"/>
    </font>
    <font>
      <sz val="8"/>
      <color indexed="53"/>
      <name val="Tahoma"/>
      <family val="2"/>
    </font>
    <font>
      <b/>
      <sz val="8"/>
      <color indexed="10"/>
      <name val="Tahoma"/>
      <family val="2"/>
    </font>
    <font>
      <sz val="6"/>
      <color indexed="10"/>
      <name val="Tahoma"/>
      <family val="2"/>
    </font>
    <font>
      <sz val="8"/>
      <color indexed="10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6"/>
      <color theme="0"/>
      <name val="Tahoma"/>
      <family val="2"/>
    </font>
    <font>
      <sz val="8"/>
      <color rgb="FFFF0000"/>
      <name val="Tahoma"/>
      <family val="2"/>
    </font>
    <font>
      <sz val="8"/>
      <color theme="3" tint="0.39997558519241921"/>
      <name val="Tahoma"/>
      <family val="2"/>
    </font>
    <font>
      <sz val="8"/>
      <color theme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hair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22"/>
      </left>
      <right/>
      <top style="thin">
        <color indexed="22"/>
      </top>
      <bottom style="thin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/>
    <xf numFmtId="0" fontId="15" fillId="0" borderId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3" fillId="2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14" fontId="3" fillId="2" borderId="0" xfId="0" applyNumberFormat="1" applyFont="1" applyFill="1" applyBorder="1" applyAlignment="1"/>
    <xf numFmtId="0" fontId="4" fillId="0" borderId="0" xfId="0" applyFont="1" applyAlignment="1">
      <alignment vertical="top"/>
    </xf>
    <xf numFmtId="0" fontId="4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4" fillId="0" borderId="0" xfId="0" applyFont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16" fontId="9" fillId="2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/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left" indent="1"/>
    </xf>
    <xf numFmtId="0" fontId="6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14" fontId="12" fillId="2" borderId="0" xfId="0" applyNumberFormat="1" applyFont="1" applyFill="1" applyBorder="1" applyAlignment="1">
      <alignment vertical="top"/>
    </xf>
    <xf numFmtId="0" fontId="12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1"/>
    </xf>
    <xf numFmtId="0" fontId="14" fillId="2" borderId="0" xfId="0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left" indent="1"/>
    </xf>
    <xf numFmtId="0" fontId="10" fillId="2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9" fillId="3" borderId="0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vertical="top"/>
    </xf>
    <xf numFmtId="4" fontId="4" fillId="2" borderId="2" xfId="0" applyNumberFormat="1" applyFont="1" applyFill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7" fillId="2" borderId="7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14" fontId="12" fillId="2" borderId="0" xfId="0" applyNumberFormat="1" applyFont="1" applyFill="1" applyBorder="1" applyAlignment="1"/>
    <xf numFmtId="0" fontId="14" fillId="0" borderId="0" xfId="0" applyFont="1" applyAlignment="1">
      <alignment vertical="top"/>
    </xf>
    <xf numFmtId="0" fontId="4" fillId="2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indent="1"/>
    </xf>
    <xf numFmtId="0" fontId="1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horizontal="left" vertical="center" wrapText="1" indent="1"/>
      <protection locked="0"/>
    </xf>
    <xf numFmtId="0" fontId="12" fillId="2" borderId="0" xfId="0" applyFont="1" applyFill="1" applyBorder="1" applyAlignment="1" applyProtection="1">
      <alignment horizontal="left" vertical="center" wrapText="1" indent="1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/>
    <xf numFmtId="3" fontId="4" fillId="0" borderId="3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0" fontId="21" fillId="0" borderId="0" xfId="0" applyFont="1"/>
    <xf numFmtId="3" fontId="20" fillId="5" borderId="1" xfId="0" applyNumberFormat="1" applyFont="1" applyFill="1" applyBorder="1"/>
    <xf numFmtId="3" fontId="20" fillId="5" borderId="6" xfId="0" applyNumberFormat="1" applyFont="1" applyFill="1" applyBorder="1"/>
    <xf numFmtId="0" fontId="22" fillId="0" borderId="0" xfId="0" applyFont="1"/>
    <xf numFmtId="0" fontId="4" fillId="0" borderId="0" xfId="0" applyFont="1" applyAlignment="1">
      <alignment vertical="center" wrapText="1"/>
    </xf>
    <xf numFmtId="3" fontId="20" fillId="0" borderId="4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165" fontId="4" fillId="0" borderId="0" xfId="0" applyNumberFormat="1" applyFont="1"/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Border="1" applyProtection="1">
      <protection locked="0"/>
    </xf>
    <xf numFmtId="0" fontId="4" fillId="0" borderId="1" xfId="0" applyNumberFormat="1" applyFont="1" applyBorder="1" applyAlignment="1" applyProtection="1">
      <alignment vertical="center"/>
      <protection locked="0"/>
    </xf>
    <xf numFmtId="0" fontId="4" fillId="2" borderId="10" xfId="0" applyNumberFormat="1" applyFont="1" applyFill="1" applyBorder="1" applyAlignment="1">
      <alignment vertical="top" wrapText="1"/>
    </xf>
    <xf numFmtId="0" fontId="4" fillId="0" borderId="1" xfId="12" applyNumberFormat="1" applyFont="1" applyBorder="1" applyProtection="1">
      <protection locked="0"/>
    </xf>
    <xf numFmtId="1" fontId="4" fillId="2" borderId="1" xfId="9" applyNumberFormat="1" applyFont="1" applyFill="1" applyBorder="1" applyProtection="1">
      <protection locked="0"/>
    </xf>
    <xf numFmtId="165" fontId="4" fillId="0" borderId="1" xfId="1" applyNumberFormat="1" applyFont="1" applyBorder="1" applyProtection="1">
      <protection locked="0"/>
    </xf>
    <xf numFmtId="165" fontId="4" fillId="2" borderId="1" xfId="1" applyNumberFormat="1" applyFont="1" applyFill="1" applyBorder="1" applyProtection="1">
      <protection locked="0"/>
    </xf>
    <xf numFmtId="0" fontId="4" fillId="2" borderId="1" xfId="9" applyNumberFormat="1" applyFont="1" applyFill="1" applyBorder="1" applyProtection="1">
      <protection locked="0"/>
    </xf>
    <xf numFmtId="0" fontId="4" fillId="2" borderId="1" xfId="9" applyNumberFormat="1" applyFont="1" applyFill="1" applyBorder="1" applyAlignment="1" applyProtection="1">
      <alignment vertical="center"/>
      <protection locked="0"/>
    </xf>
    <xf numFmtId="0" fontId="4" fillId="0" borderId="1" xfId="12" applyNumberFormat="1" applyFont="1" applyFill="1" applyBorder="1" applyProtection="1">
      <protection locked="0"/>
    </xf>
    <xf numFmtId="0" fontId="4" fillId="0" borderId="10" xfId="0" applyNumberFormat="1" applyFont="1" applyFill="1" applyBorder="1" applyProtection="1">
      <protection locked="0"/>
    </xf>
    <xf numFmtId="0" fontId="4" fillId="0" borderId="11" xfId="12" applyNumberFormat="1" applyFont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165" fontId="4" fillId="6" borderId="1" xfId="1" applyNumberFormat="1" applyFont="1" applyFill="1" applyBorder="1" applyProtection="1">
      <protection locked="0"/>
    </xf>
    <xf numFmtId="0" fontId="4" fillId="0" borderId="12" xfId="0" applyNumberFormat="1" applyFont="1" applyBorder="1" applyProtection="1">
      <protection locked="0"/>
    </xf>
    <xf numFmtId="0" fontId="4" fillId="0" borderId="9" xfId="12" applyNumberFormat="1" applyFont="1" applyFill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0" fontId="4" fillId="0" borderId="9" xfId="12" applyNumberFormat="1" applyFont="1" applyBorder="1" applyProtection="1">
      <protection locked="0"/>
    </xf>
    <xf numFmtId="0" fontId="4" fillId="0" borderId="10" xfId="12" applyNumberFormat="1" applyFont="1" applyBorder="1" applyProtection="1">
      <protection locked="0"/>
    </xf>
    <xf numFmtId="0" fontId="4" fillId="2" borderId="9" xfId="9" applyNumberFormat="1" applyFont="1" applyFill="1" applyBorder="1" applyProtection="1">
      <protection locked="0"/>
    </xf>
    <xf numFmtId="0" fontId="4" fillId="0" borderId="10" xfId="0" applyNumberFormat="1" applyFont="1" applyBorder="1" applyProtection="1">
      <protection locked="0"/>
    </xf>
    <xf numFmtId="0" fontId="4" fillId="0" borderId="3" xfId="12" applyNumberFormat="1" applyFont="1" applyFill="1" applyBorder="1" applyProtection="1">
      <protection locked="0"/>
    </xf>
    <xf numFmtId="0" fontId="4" fillId="2" borderId="1" xfId="1" applyNumberFormat="1" applyFont="1" applyFill="1" applyBorder="1" applyProtection="1">
      <protection locked="0"/>
    </xf>
    <xf numFmtId="0" fontId="4" fillId="0" borderId="9" xfId="0" applyNumberFormat="1" applyFont="1" applyBorder="1" applyProtection="1">
      <protection locked="0"/>
    </xf>
    <xf numFmtId="0" fontId="4" fillId="2" borderId="1" xfId="1" applyNumberFormat="1" applyFont="1" applyFill="1" applyBorder="1" applyAlignment="1" applyProtection="1">
      <alignment vertical="center"/>
      <protection locked="0"/>
    </xf>
    <xf numFmtId="0" fontId="4" fillId="0" borderId="9" xfId="0" applyNumberFormat="1" applyFont="1" applyBorder="1" applyAlignment="1" applyProtection="1">
      <alignment vertical="center"/>
      <protection locked="0"/>
    </xf>
    <xf numFmtId="0" fontId="4" fillId="0" borderId="1" xfId="12" applyNumberFormat="1" applyFont="1" applyBorder="1" applyAlignment="1" applyProtection="1">
      <alignment vertical="center"/>
      <protection locked="0"/>
    </xf>
    <xf numFmtId="0" fontId="4" fillId="0" borderId="10" xfId="0" applyNumberFormat="1" applyFont="1" applyBorder="1" applyAlignment="1" applyProtection="1">
      <alignment vertical="center"/>
      <protection locked="0"/>
    </xf>
    <xf numFmtId="0" fontId="4" fillId="6" borderId="1" xfId="0" applyNumberFormat="1" applyFont="1" applyFill="1" applyBorder="1" applyProtection="1">
      <protection locked="0"/>
    </xf>
    <xf numFmtId="0" fontId="4" fillId="0" borderId="9" xfId="0" applyNumberFormat="1" applyFont="1" applyBorder="1" applyAlignment="1" applyProtection="1">
      <alignment horizontal="right"/>
      <protection locked="0"/>
    </xf>
    <xf numFmtId="0" fontId="4" fillId="0" borderId="0" xfId="0" applyNumberFormat="1" applyFont="1" applyBorder="1"/>
    <xf numFmtId="0" fontId="4" fillId="0" borderId="1" xfId="9" applyNumberFormat="1" applyFont="1" applyFill="1" applyBorder="1" applyProtection="1">
      <protection locked="0"/>
    </xf>
    <xf numFmtId="0" fontId="4" fillId="6" borderId="10" xfId="0" applyNumberFormat="1" applyFont="1" applyFill="1" applyBorder="1" applyProtection="1">
      <protection locked="0"/>
    </xf>
    <xf numFmtId="0" fontId="4" fillId="0" borderId="3" xfId="12" applyNumberFormat="1" applyFont="1" applyBorder="1" applyProtection="1">
      <protection locked="0"/>
    </xf>
    <xf numFmtId="0" fontId="4" fillId="0" borderId="12" xfId="12" applyNumberFormat="1" applyFont="1" applyBorder="1" applyProtection="1">
      <protection locked="0"/>
    </xf>
    <xf numFmtId="0" fontId="4" fillId="0" borderId="6" xfId="0" applyNumberFormat="1" applyFont="1" applyFill="1" applyBorder="1" applyProtection="1">
      <protection locked="0"/>
    </xf>
    <xf numFmtId="0" fontId="4" fillId="0" borderId="12" xfId="0" applyNumberFormat="1" applyFont="1" applyFill="1" applyBorder="1" applyProtection="1">
      <protection locked="0"/>
    </xf>
    <xf numFmtId="0" fontId="4" fillId="0" borderId="12" xfId="0" applyNumberFormat="1" applyFont="1" applyBorder="1" applyAlignment="1">
      <alignment vertical="top" wrapText="1"/>
    </xf>
    <xf numFmtId="0" fontId="4" fillId="0" borderId="6" xfId="12" applyNumberFormat="1" applyFont="1" applyFill="1" applyBorder="1" applyProtection="1">
      <protection locked="0"/>
    </xf>
    <xf numFmtId="1" fontId="4" fillId="0" borderId="1" xfId="0" applyNumberFormat="1" applyFont="1" applyFill="1" applyBorder="1" applyProtection="1">
      <protection locked="0"/>
    </xf>
    <xf numFmtId="1" fontId="4" fillId="0" borderId="1" xfId="12" applyNumberFormat="1" applyFont="1" applyBorder="1" applyProtection="1">
      <protection locked="0"/>
    </xf>
    <xf numFmtId="1" fontId="4" fillId="0" borderId="11" xfId="12" applyNumberFormat="1" applyFont="1" applyBorder="1" applyProtection="1">
      <protection locked="0"/>
    </xf>
    <xf numFmtId="1" fontId="4" fillId="0" borderId="9" xfId="12" applyNumberFormat="1" applyFont="1" applyBorder="1" applyProtection="1">
      <protection locked="0"/>
    </xf>
  </cellXfs>
  <cellStyles count="15">
    <cellStyle name="Comma" xfId="1" builtinId="3"/>
    <cellStyle name="Comma 2" xfId="2"/>
    <cellStyle name="Comma 2 2" xfId="9"/>
    <cellStyle name="Comma 3" xfId="3"/>
    <cellStyle name="Comma 3 2" xfId="10"/>
    <cellStyle name="Comma 4" xfId="4"/>
    <cellStyle name="Comma 4 2" xfId="11"/>
    <cellStyle name="Normal" xfId="0" builtinId="0"/>
    <cellStyle name="Normal 2" xfId="8"/>
    <cellStyle name="Normal 2 2" xfId="5"/>
    <cellStyle name="Normal 2 2 2" xfId="12"/>
    <cellStyle name="Normal 3" xfId="6"/>
    <cellStyle name="Normal 3 2" xfId="13"/>
    <cellStyle name="Normal 4" xfId="7"/>
    <cellStyle name="Normal 4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F32"/>
  <sheetViews>
    <sheetView showGridLines="0" tabSelected="1" zoomScaleNormal="100" workbookViewId="0">
      <pane xSplit="1" topLeftCell="B1" activePane="topRight" state="frozen"/>
      <selection activeCell="A3" sqref="A3"/>
      <selection pane="topRight" activeCell="I27" sqref="I27"/>
    </sheetView>
  </sheetViews>
  <sheetFormatPr defaultRowHeight="10.5" x14ac:dyDescent="0.15"/>
  <cols>
    <col min="1" max="1" width="15.140625" style="3" customWidth="1"/>
    <col min="2" max="2" width="6.140625" style="3" customWidth="1"/>
    <col min="3" max="3" width="3.140625" style="3" customWidth="1"/>
    <col min="4" max="4" width="6.85546875" style="3" customWidth="1"/>
    <col min="5" max="6" width="7.28515625" style="3" customWidth="1"/>
    <col min="7" max="7" width="7.140625" style="3" customWidth="1"/>
    <col min="8" max="8" width="7" style="3" customWidth="1"/>
    <col min="9" max="9" width="6.140625" style="3" customWidth="1"/>
    <col min="10" max="10" width="7" style="3" customWidth="1"/>
    <col min="11" max="11" width="7.140625" style="3" customWidth="1"/>
    <col min="12" max="12" width="6.5703125" style="3" customWidth="1"/>
    <col min="13" max="13" width="6.7109375" style="3" customWidth="1"/>
    <col min="14" max="14" width="8.140625" style="3" customWidth="1"/>
    <col min="15" max="15" width="7" style="3" customWidth="1"/>
    <col min="16" max="16" width="6.28515625" style="3" customWidth="1"/>
    <col min="17" max="18" width="6" style="3" customWidth="1"/>
    <col min="19" max="20" width="5.85546875" style="3" customWidth="1"/>
    <col min="21" max="21" width="6.5703125" style="3" customWidth="1"/>
    <col min="22" max="22" width="6.7109375" style="3" customWidth="1"/>
    <col min="23" max="24" width="5.85546875" style="3" customWidth="1"/>
    <col min="25" max="25" width="8" style="3" customWidth="1"/>
    <col min="26" max="27" width="7.7109375" style="3" customWidth="1"/>
    <col min="28" max="28" width="6.5703125" style="3" customWidth="1"/>
    <col min="29" max="29" width="0.140625" style="13" customWidth="1"/>
    <col min="30" max="30" width="5.85546875" style="3" customWidth="1"/>
    <col min="31" max="32" width="5.7109375" style="3" customWidth="1"/>
    <col min="33" max="16384" width="9.140625" style="3"/>
  </cols>
  <sheetData>
    <row r="1" spans="1:32" ht="72" customHeight="1" x14ac:dyDescent="0.15">
      <c r="A1" s="63" t="s">
        <v>65</v>
      </c>
      <c r="B1" s="63"/>
      <c r="C1" s="63"/>
      <c r="D1" s="63"/>
      <c r="E1" s="63"/>
      <c r="F1" s="63"/>
      <c r="G1" s="63"/>
      <c r="H1" s="58"/>
      <c r="I1" s="58"/>
      <c r="J1" s="58"/>
      <c r="K1" s="58"/>
      <c r="L1" s="2"/>
      <c r="M1" s="2"/>
      <c r="N1" s="2"/>
      <c r="O1" s="2"/>
      <c r="P1" s="2"/>
      <c r="Q1" s="48"/>
      <c r="R1" s="48"/>
      <c r="S1" s="48"/>
      <c r="T1" s="48"/>
      <c r="U1" s="62" t="s">
        <v>62</v>
      </c>
      <c r="V1" s="62"/>
      <c r="W1" s="62"/>
      <c r="X1" s="62"/>
      <c r="Y1" s="62"/>
      <c r="Z1" s="62"/>
      <c r="AA1" s="50"/>
      <c r="AB1" s="50"/>
      <c r="AD1" s="2"/>
    </row>
    <row r="2" spans="1:32" ht="27" hidden="1" customHeight="1" x14ac:dyDescent="0.15">
      <c r="A2" s="1"/>
      <c r="B2" s="1"/>
      <c r="C2" s="1"/>
      <c r="D2" s="8" t="s">
        <v>25</v>
      </c>
      <c r="E2" s="8" t="s">
        <v>25</v>
      </c>
      <c r="F2" s="8" t="s">
        <v>25</v>
      </c>
      <c r="G2" s="8" t="s">
        <v>25</v>
      </c>
      <c r="H2" s="8" t="s">
        <v>25</v>
      </c>
      <c r="I2" s="8" t="s">
        <v>25</v>
      </c>
      <c r="J2" s="8" t="s">
        <v>25</v>
      </c>
      <c r="K2" s="8" t="s">
        <v>25</v>
      </c>
      <c r="L2" s="8" t="s">
        <v>25</v>
      </c>
      <c r="M2" s="8"/>
      <c r="N2" s="8"/>
      <c r="O2" s="8"/>
      <c r="P2" s="8"/>
      <c r="Q2" s="8" t="s">
        <v>25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14"/>
    </row>
    <row r="3" spans="1:32" x14ac:dyDescent="0.15">
      <c r="A3" s="4"/>
      <c r="B3" s="4"/>
      <c r="C3" s="4"/>
      <c r="D3" s="6" t="s">
        <v>31</v>
      </c>
      <c r="E3" s="6" t="s">
        <v>32</v>
      </c>
      <c r="F3" s="6" t="s">
        <v>33</v>
      </c>
      <c r="G3" s="6" t="s">
        <v>34</v>
      </c>
      <c r="H3" s="6" t="s">
        <v>0</v>
      </c>
      <c r="I3" s="6" t="s">
        <v>16</v>
      </c>
      <c r="J3" s="6" t="s">
        <v>17</v>
      </c>
      <c r="K3" s="6" t="s">
        <v>15</v>
      </c>
      <c r="L3" s="30" t="s">
        <v>1</v>
      </c>
      <c r="M3" s="30" t="s">
        <v>53</v>
      </c>
      <c r="N3" s="30" t="s">
        <v>54</v>
      </c>
      <c r="O3" s="30" t="s">
        <v>52</v>
      </c>
      <c r="P3" s="30" t="s">
        <v>49</v>
      </c>
      <c r="Q3" s="9" t="s">
        <v>45</v>
      </c>
      <c r="R3" s="9" t="s">
        <v>2</v>
      </c>
      <c r="S3" s="9" t="s">
        <v>51</v>
      </c>
      <c r="T3" s="9" t="s">
        <v>3</v>
      </c>
      <c r="U3" s="9" t="s">
        <v>46</v>
      </c>
      <c r="V3" s="51" t="s">
        <v>55</v>
      </c>
      <c r="W3" s="51" t="s">
        <v>56</v>
      </c>
      <c r="X3" s="9" t="s">
        <v>57</v>
      </c>
      <c r="Y3" s="9" t="s">
        <v>58</v>
      </c>
      <c r="Z3" s="9" t="s">
        <v>59</v>
      </c>
      <c r="AA3" s="9" t="s">
        <v>60</v>
      </c>
      <c r="AB3" s="9" t="s">
        <v>61</v>
      </c>
      <c r="AC3" s="15"/>
    </row>
    <row r="4" spans="1:32" s="5" customFormat="1" ht="12.75" customHeight="1" x14ac:dyDescent="0.2">
      <c r="A4" s="20"/>
      <c r="B4" s="32"/>
      <c r="C4" s="20"/>
      <c r="D4" s="12">
        <v>44709</v>
      </c>
      <c r="E4" s="12">
        <v>44709</v>
      </c>
      <c r="F4" s="12">
        <v>44709</v>
      </c>
      <c r="G4" s="12">
        <v>44709</v>
      </c>
      <c r="H4" s="12">
        <v>44709</v>
      </c>
      <c r="I4" s="12">
        <v>44709</v>
      </c>
      <c r="J4" s="12">
        <v>44709</v>
      </c>
      <c r="K4" s="12">
        <v>44709</v>
      </c>
      <c r="L4" s="12">
        <v>44709</v>
      </c>
      <c r="M4" s="12">
        <v>44709</v>
      </c>
      <c r="N4" s="12">
        <v>44709</v>
      </c>
      <c r="O4" s="12">
        <v>44709</v>
      </c>
      <c r="P4" s="12">
        <v>44709</v>
      </c>
      <c r="Q4" s="12">
        <v>44709</v>
      </c>
      <c r="R4" s="12">
        <v>44709</v>
      </c>
      <c r="S4" s="12">
        <v>44709</v>
      </c>
      <c r="T4" s="12">
        <v>44709</v>
      </c>
      <c r="U4" s="12">
        <v>44709</v>
      </c>
      <c r="V4" s="12">
        <v>44709</v>
      </c>
      <c r="W4" s="12">
        <v>44709</v>
      </c>
      <c r="X4" s="12">
        <v>44709</v>
      </c>
      <c r="Y4" s="12">
        <v>44709</v>
      </c>
      <c r="Z4" s="12">
        <v>44709</v>
      </c>
      <c r="AA4" s="12">
        <v>44709</v>
      </c>
      <c r="AB4" s="12">
        <v>44709</v>
      </c>
      <c r="AC4" s="12">
        <v>44639</v>
      </c>
      <c r="AD4" s="12"/>
      <c r="AE4" s="12"/>
      <c r="AF4" s="12"/>
    </row>
    <row r="5" spans="1:32" x14ac:dyDescent="0.15">
      <c r="A5" s="26" t="s">
        <v>26</v>
      </c>
      <c r="B5" s="27" t="s">
        <v>27</v>
      </c>
      <c r="C5" s="28"/>
      <c r="D5" s="7" t="s">
        <v>28</v>
      </c>
      <c r="E5" s="7" t="s">
        <v>28</v>
      </c>
      <c r="F5" s="7" t="s">
        <v>28</v>
      </c>
      <c r="G5" s="7" t="s">
        <v>28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  <c r="M5" s="7" t="s">
        <v>28</v>
      </c>
      <c r="N5" s="7" t="s">
        <v>28</v>
      </c>
      <c r="O5" s="31" t="s">
        <v>28</v>
      </c>
      <c r="P5" s="7" t="s">
        <v>28</v>
      </c>
      <c r="Q5" s="7" t="s">
        <v>28</v>
      </c>
      <c r="R5" s="7" t="s">
        <v>28</v>
      </c>
      <c r="S5" s="7" t="s">
        <v>28</v>
      </c>
      <c r="T5" s="7" t="s">
        <v>28</v>
      </c>
      <c r="U5" s="7" t="s">
        <v>28</v>
      </c>
      <c r="V5" s="7" t="s">
        <v>28</v>
      </c>
      <c r="W5" s="7" t="s">
        <v>28</v>
      </c>
      <c r="X5" s="7" t="s">
        <v>28</v>
      </c>
      <c r="Y5" s="7" t="s">
        <v>28</v>
      </c>
      <c r="Z5" s="7" t="s">
        <v>28</v>
      </c>
      <c r="AA5" s="7" t="s">
        <v>28</v>
      </c>
      <c r="AB5" s="7" t="s">
        <v>28</v>
      </c>
      <c r="AC5" s="16"/>
      <c r="AD5" s="10" t="s">
        <v>36</v>
      </c>
      <c r="AE5" s="11" t="s">
        <v>37</v>
      </c>
      <c r="AF5" s="11" t="s">
        <v>38</v>
      </c>
    </row>
    <row r="6" spans="1:32" ht="3" customHeight="1" x14ac:dyDescent="0.15">
      <c r="A6" s="21"/>
      <c r="B6" s="22"/>
      <c r="C6" s="23"/>
      <c r="D6" s="29" t="s">
        <v>40</v>
      </c>
      <c r="E6" s="29" t="s">
        <v>40</v>
      </c>
      <c r="F6" s="29"/>
      <c r="G6" s="29" t="s">
        <v>40</v>
      </c>
      <c r="H6" s="29" t="s">
        <v>40</v>
      </c>
      <c r="I6" s="29" t="s">
        <v>40</v>
      </c>
      <c r="J6" s="29" t="s">
        <v>40</v>
      </c>
      <c r="K6" s="29" t="s">
        <v>40</v>
      </c>
      <c r="L6" s="29" t="s">
        <v>40</v>
      </c>
      <c r="M6" s="29" t="s">
        <v>40</v>
      </c>
      <c r="N6" s="29" t="s">
        <v>40</v>
      </c>
      <c r="O6" s="29" t="s">
        <v>40</v>
      </c>
      <c r="P6" s="29"/>
      <c r="Q6" s="29" t="s">
        <v>40</v>
      </c>
      <c r="R6" s="29" t="s">
        <v>40</v>
      </c>
      <c r="S6" s="29">
        <v>700</v>
      </c>
      <c r="T6" s="29" t="s">
        <v>40</v>
      </c>
      <c r="U6" s="29" t="s">
        <v>40</v>
      </c>
      <c r="V6" s="29"/>
      <c r="W6" s="29" t="s">
        <v>40</v>
      </c>
      <c r="X6" s="29" t="s">
        <v>40</v>
      </c>
      <c r="Y6" s="29"/>
      <c r="Z6" s="29" t="s">
        <v>40</v>
      </c>
      <c r="AA6" s="29" t="s">
        <v>40</v>
      </c>
      <c r="AB6" s="29" t="s">
        <v>40</v>
      </c>
      <c r="AC6" s="7"/>
      <c r="AD6" s="10"/>
      <c r="AE6" s="11"/>
      <c r="AF6" s="11"/>
    </row>
    <row r="7" spans="1:32" x14ac:dyDescent="0.15">
      <c r="A7" s="33" t="s">
        <v>20</v>
      </c>
      <c r="B7" s="24">
        <v>233133</v>
      </c>
      <c r="C7" s="25" t="s">
        <v>30</v>
      </c>
      <c r="D7" s="64">
        <v>1500</v>
      </c>
      <c r="E7" s="64">
        <v>1420</v>
      </c>
      <c r="F7" s="71">
        <v>1500</v>
      </c>
      <c r="G7" s="71">
        <v>1500</v>
      </c>
      <c r="H7" s="77">
        <v>1350</v>
      </c>
      <c r="I7" s="90"/>
      <c r="J7" s="64">
        <v>1280</v>
      </c>
      <c r="K7" s="64">
        <v>1250</v>
      </c>
      <c r="L7" s="64">
        <v>1400</v>
      </c>
      <c r="M7" s="64">
        <v>1350</v>
      </c>
      <c r="N7" s="71">
        <v>1500</v>
      </c>
      <c r="O7" s="71">
        <v>1400</v>
      </c>
      <c r="P7" s="71">
        <v>1350</v>
      </c>
      <c r="Q7" s="97">
        <v>1300</v>
      </c>
      <c r="R7" s="91">
        <v>1420</v>
      </c>
      <c r="S7" s="91">
        <v>1450</v>
      </c>
      <c r="T7" s="67">
        <v>1380</v>
      </c>
      <c r="U7" s="67">
        <v>1400</v>
      </c>
      <c r="V7" s="64">
        <v>1250</v>
      </c>
      <c r="W7" s="64">
        <v>1350</v>
      </c>
      <c r="X7" s="64">
        <v>1450</v>
      </c>
      <c r="Y7" s="71">
        <v>1350</v>
      </c>
      <c r="Z7" s="64">
        <v>1350</v>
      </c>
      <c r="AA7" s="64">
        <v>1350</v>
      </c>
      <c r="AB7" s="90"/>
      <c r="AC7" s="59"/>
      <c r="AD7" s="55">
        <f t="shared" ref="AD7:AD18" si="0">MIN(D7:AB7)</f>
        <v>1250</v>
      </c>
      <c r="AE7" s="55">
        <f t="shared" ref="AE7:AE18" si="1">AVERAGE(D7:AB7)</f>
        <v>1384.7826086956522</v>
      </c>
      <c r="AF7" s="55">
        <f t="shared" ref="AF7:AF18" si="2">MAX(D7:AB7)</f>
        <v>1500</v>
      </c>
    </row>
    <row r="8" spans="1:32" ht="11.25" customHeight="1" x14ac:dyDescent="0.15">
      <c r="A8" s="33" t="s">
        <v>29</v>
      </c>
      <c r="B8" s="24">
        <v>23312</v>
      </c>
      <c r="C8" s="25" t="s">
        <v>30</v>
      </c>
      <c r="D8" s="64">
        <v>2400</v>
      </c>
      <c r="E8" s="64">
        <v>2400</v>
      </c>
      <c r="F8" s="64">
        <v>2500</v>
      </c>
      <c r="G8" s="64">
        <v>2500</v>
      </c>
      <c r="H8" s="77">
        <v>2500</v>
      </c>
      <c r="I8" s="90">
        <v>2500</v>
      </c>
      <c r="J8" s="64">
        <v>2400</v>
      </c>
      <c r="K8" s="64">
        <v>2500</v>
      </c>
      <c r="L8" s="64">
        <v>2500</v>
      </c>
      <c r="M8" s="64">
        <v>2400</v>
      </c>
      <c r="N8" s="71">
        <v>2500</v>
      </c>
      <c r="O8" s="71">
        <v>2400</v>
      </c>
      <c r="P8" s="71">
        <v>2600</v>
      </c>
      <c r="Q8" s="91">
        <v>2500</v>
      </c>
      <c r="R8" s="91">
        <v>2600</v>
      </c>
      <c r="S8" s="91">
        <v>2500</v>
      </c>
      <c r="T8" s="67">
        <v>2500</v>
      </c>
      <c r="U8" s="88">
        <v>2400</v>
      </c>
      <c r="V8" s="64">
        <v>2400</v>
      </c>
      <c r="W8" s="64">
        <v>2500</v>
      </c>
      <c r="X8" s="64">
        <v>2500</v>
      </c>
      <c r="Y8" s="71">
        <v>2400</v>
      </c>
      <c r="Z8" s="64">
        <v>2400</v>
      </c>
      <c r="AA8" s="64">
        <v>2400</v>
      </c>
      <c r="AB8" s="90">
        <v>2500</v>
      </c>
      <c r="AC8" s="59"/>
      <c r="AD8" s="55">
        <f t="shared" si="0"/>
        <v>2400</v>
      </c>
      <c r="AE8" s="55">
        <f t="shared" si="1"/>
        <v>2468</v>
      </c>
      <c r="AF8" s="55">
        <f t="shared" si="2"/>
        <v>2600</v>
      </c>
    </row>
    <row r="9" spans="1:32" x14ac:dyDescent="0.15">
      <c r="A9" s="33" t="s">
        <v>39</v>
      </c>
      <c r="B9" s="24">
        <v>233113</v>
      </c>
      <c r="C9" s="25" t="s">
        <v>30</v>
      </c>
      <c r="D9" s="64">
        <v>2800</v>
      </c>
      <c r="E9" s="77">
        <v>2800</v>
      </c>
      <c r="F9" s="77">
        <v>2900</v>
      </c>
      <c r="G9" s="77">
        <v>3000</v>
      </c>
      <c r="H9" s="77">
        <v>2700</v>
      </c>
      <c r="I9" s="90">
        <v>2800</v>
      </c>
      <c r="J9" s="64">
        <v>2500</v>
      </c>
      <c r="K9" s="96">
        <v>2600</v>
      </c>
      <c r="L9" s="64">
        <v>2700</v>
      </c>
      <c r="M9" s="64">
        <v>2700</v>
      </c>
      <c r="N9" s="71">
        <v>2700</v>
      </c>
      <c r="O9" s="71">
        <v>2800</v>
      </c>
      <c r="P9" s="71">
        <v>2700</v>
      </c>
      <c r="Q9" s="91">
        <v>2700</v>
      </c>
      <c r="R9" s="91">
        <v>2800</v>
      </c>
      <c r="S9" s="91">
        <v>2800</v>
      </c>
      <c r="T9" s="67">
        <v>2800</v>
      </c>
      <c r="U9" s="88">
        <v>2700</v>
      </c>
      <c r="V9" s="64">
        <v>2500</v>
      </c>
      <c r="W9" s="77">
        <v>2800</v>
      </c>
      <c r="X9" s="77">
        <v>2600</v>
      </c>
      <c r="Y9" s="71">
        <v>2700</v>
      </c>
      <c r="Z9" s="77">
        <v>2700</v>
      </c>
      <c r="AA9" s="77">
        <v>2700</v>
      </c>
      <c r="AB9" s="90">
        <v>2700</v>
      </c>
      <c r="AC9" s="59"/>
      <c r="AD9" s="55">
        <f t="shared" si="0"/>
        <v>2500</v>
      </c>
      <c r="AE9" s="55">
        <f t="shared" si="1"/>
        <v>2728</v>
      </c>
      <c r="AF9" s="55">
        <f t="shared" si="2"/>
        <v>3000</v>
      </c>
    </row>
    <row r="10" spans="1:32" x14ac:dyDescent="0.15">
      <c r="A10" s="33" t="s">
        <v>21</v>
      </c>
      <c r="B10" s="24">
        <v>233114</v>
      </c>
      <c r="C10" s="25" t="s">
        <v>30</v>
      </c>
      <c r="D10" s="64">
        <v>2800</v>
      </c>
      <c r="E10" s="77">
        <v>2800</v>
      </c>
      <c r="F10" s="77">
        <v>2800</v>
      </c>
      <c r="G10" s="77">
        <v>3000</v>
      </c>
      <c r="H10" s="77">
        <v>2700</v>
      </c>
      <c r="I10" s="90">
        <v>2800</v>
      </c>
      <c r="J10" s="64">
        <v>2500</v>
      </c>
      <c r="K10" s="64">
        <v>2600</v>
      </c>
      <c r="L10" s="64">
        <v>2700</v>
      </c>
      <c r="M10" s="64">
        <v>2700</v>
      </c>
      <c r="N10" s="71">
        <v>2700</v>
      </c>
      <c r="O10" s="71">
        <v>2800</v>
      </c>
      <c r="P10" s="71">
        <v>2700</v>
      </c>
      <c r="Q10" s="91">
        <v>2700</v>
      </c>
      <c r="R10" s="91">
        <v>2800</v>
      </c>
      <c r="S10" s="91">
        <v>2700</v>
      </c>
      <c r="T10" s="67">
        <v>2800</v>
      </c>
      <c r="U10" s="88">
        <v>2700</v>
      </c>
      <c r="V10" s="64">
        <v>2500</v>
      </c>
      <c r="W10" s="77"/>
      <c r="X10" s="77">
        <v>2700</v>
      </c>
      <c r="Y10" s="71">
        <v>2700</v>
      </c>
      <c r="Z10" s="77">
        <v>2700</v>
      </c>
      <c r="AA10" s="77">
        <v>2700</v>
      </c>
      <c r="AB10" s="90"/>
      <c r="AC10" s="59"/>
      <c r="AD10" s="55">
        <f t="shared" si="0"/>
        <v>2500</v>
      </c>
      <c r="AE10" s="55">
        <f t="shared" si="1"/>
        <v>2721.7391304347825</v>
      </c>
      <c r="AF10" s="55">
        <f t="shared" si="2"/>
        <v>3000</v>
      </c>
    </row>
    <row r="11" spans="1:32" x14ac:dyDescent="0.15">
      <c r="A11" s="33" t="s">
        <v>50</v>
      </c>
      <c r="B11" s="24">
        <v>233114</v>
      </c>
      <c r="C11" s="25" t="s">
        <v>30</v>
      </c>
      <c r="D11" s="64">
        <v>2900</v>
      </c>
      <c r="E11" s="64">
        <v>2800</v>
      </c>
      <c r="F11" s="77">
        <v>3000</v>
      </c>
      <c r="G11" s="77">
        <v>2900</v>
      </c>
      <c r="H11" s="77">
        <v>2900</v>
      </c>
      <c r="I11" s="90"/>
      <c r="J11" s="64">
        <v>2700</v>
      </c>
      <c r="K11" s="64">
        <v>3000</v>
      </c>
      <c r="L11" s="64">
        <v>3000</v>
      </c>
      <c r="M11" s="64">
        <v>2800</v>
      </c>
      <c r="N11" s="71">
        <v>3000</v>
      </c>
      <c r="O11" s="71">
        <v>3200</v>
      </c>
      <c r="P11" s="71">
        <v>3000</v>
      </c>
      <c r="Q11" s="91">
        <v>3000</v>
      </c>
      <c r="R11" s="91">
        <v>3000</v>
      </c>
      <c r="S11" s="91">
        <v>3000</v>
      </c>
      <c r="T11" s="67">
        <v>3000</v>
      </c>
      <c r="U11" s="88">
        <v>3000</v>
      </c>
      <c r="V11" s="64">
        <v>2600</v>
      </c>
      <c r="W11" s="77">
        <v>3100</v>
      </c>
      <c r="X11" s="77">
        <v>2800</v>
      </c>
      <c r="Y11" s="71">
        <v>2800</v>
      </c>
      <c r="Z11" s="77">
        <v>3000</v>
      </c>
      <c r="AA11" s="77">
        <v>2800</v>
      </c>
      <c r="AB11" s="90"/>
      <c r="AC11" s="60"/>
      <c r="AD11" s="55">
        <f t="shared" si="0"/>
        <v>2600</v>
      </c>
      <c r="AE11" s="55">
        <f t="shared" si="1"/>
        <v>2926.086956521739</v>
      </c>
      <c r="AF11" s="55">
        <f t="shared" si="2"/>
        <v>3200</v>
      </c>
    </row>
    <row r="12" spans="1:32" x14ac:dyDescent="0.15">
      <c r="A12" s="33" t="s">
        <v>10</v>
      </c>
      <c r="B12" s="24">
        <v>23315</v>
      </c>
      <c r="C12" s="25" t="s">
        <v>30</v>
      </c>
      <c r="D12" s="64">
        <v>2500</v>
      </c>
      <c r="E12" s="77">
        <v>2500</v>
      </c>
      <c r="F12" s="77">
        <v>2600</v>
      </c>
      <c r="G12" s="78">
        <v>2700</v>
      </c>
      <c r="H12" s="78">
        <v>3200</v>
      </c>
      <c r="I12" s="92"/>
      <c r="J12" s="65">
        <v>2900</v>
      </c>
      <c r="K12" s="65">
        <v>2500</v>
      </c>
      <c r="L12" s="65">
        <v>2600</v>
      </c>
      <c r="M12" s="65"/>
      <c r="N12" s="72"/>
      <c r="O12" s="72">
        <v>2900</v>
      </c>
      <c r="P12" s="72">
        <v>2700</v>
      </c>
      <c r="Q12" s="93">
        <v>2800</v>
      </c>
      <c r="R12" s="93">
        <v>2700</v>
      </c>
      <c r="S12" s="93">
        <v>2800</v>
      </c>
      <c r="T12" s="94">
        <v>3000</v>
      </c>
      <c r="U12" s="95">
        <v>2800</v>
      </c>
      <c r="V12" s="65">
        <v>3000</v>
      </c>
      <c r="W12" s="77">
        <v>3000</v>
      </c>
      <c r="X12" s="77">
        <v>3000</v>
      </c>
      <c r="Y12" s="72">
        <v>3000</v>
      </c>
      <c r="Z12" s="77">
        <v>2800</v>
      </c>
      <c r="AA12" s="77">
        <v>2800</v>
      </c>
      <c r="AB12" s="92"/>
      <c r="AC12" s="59"/>
      <c r="AD12" s="55">
        <f t="shared" si="0"/>
        <v>2500</v>
      </c>
      <c r="AE12" s="55">
        <f t="shared" si="1"/>
        <v>2800</v>
      </c>
      <c r="AF12" s="55">
        <f t="shared" si="2"/>
        <v>3200</v>
      </c>
    </row>
    <row r="13" spans="1:32" x14ac:dyDescent="0.15">
      <c r="A13" s="33" t="s">
        <v>24</v>
      </c>
      <c r="B13" s="24">
        <v>233132</v>
      </c>
      <c r="C13" s="25" t="s">
        <v>30</v>
      </c>
      <c r="D13" s="64">
        <v>3000</v>
      </c>
      <c r="E13" s="77">
        <v>3000</v>
      </c>
      <c r="F13" s="77">
        <v>3000</v>
      </c>
      <c r="G13" s="77">
        <v>3000</v>
      </c>
      <c r="H13" s="77">
        <v>3500</v>
      </c>
      <c r="I13" s="90">
        <v>3300</v>
      </c>
      <c r="J13" s="64">
        <v>3300</v>
      </c>
      <c r="K13" s="64">
        <v>2800</v>
      </c>
      <c r="L13" s="64">
        <v>2800</v>
      </c>
      <c r="M13" s="64">
        <v>3200</v>
      </c>
      <c r="N13" s="71">
        <v>3500</v>
      </c>
      <c r="O13" s="71">
        <v>3200</v>
      </c>
      <c r="P13" s="71">
        <v>3000</v>
      </c>
      <c r="Q13" s="91">
        <v>3200</v>
      </c>
      <c r="R13" s="91">
        <v>3000</v>
      </c>
      <c r="S13" s="91">
        <v>3000</v>
      </c>
      <c r="T13" s="67">
        <v>3300</v>
      </c>
      <c r="U13" s="88">
        <v>3000</v>
      </c>
      <c r="V13" s="64">
        <v>3400</v>
      </c>
      <c r="W13" s="77">
        <v>3200</v>
      </c>
      <c r="X13" s="77">
        <v>3300</v>
      </c>
      <c r="Y13" s="71">
        <v>3300</v>
      </c>
      <c r="Z13" s="77">
        <v>3400</v>
      </c>
      <c r="AA13" s="77">
        <v>3300</v>
      </c>
      <c r="AB13" s="90">
        <v>3500</v>
      </c>
      <c r="AC13" s="60"/>
      <c r="AD13" s="55">
        <f t="shared" si="0"/>
        <v>2800</v>
      </c>
      <c r="AE13" s="55">
        <f t="shared" si="1"/>
        <v>3180</v>
      </c>
      <c r="AF13" s="55">
        <f t="shared" si="2"/>
        <v>3500</v>
      </c>
    </row>
    <row r="14" spans="1:32" x14ac:dyDescent="0.15">
      <c r="A14" s="33" t="s">
        <v>18</v>
      </c>
      <c r="B14" s="24">
        <v>233162</v>
      </c>
      <c r="C14" s="25" t="s">
        <v>30</v>
      </c>
      <c r="D14" s="64">
        <v>1300</v>
      </c>
      <c r="E14" s="77">
        <v>1280</v>
      </c>
      <c r="F14" s="77">
        <v>1300</v>
      </c>
      <c r="G14" s="77">
        <v>1350</v>
      </c>
      <c r="H14" s="90">
        <v>1500</v>
      </c>
      <c r="I14" s="90">
        <v>1800</v>
      </c>
      <c r="J14" s="64">
        <v>1500</v>
      </c>
      <c r="K14" s="64">
        <v>1250</v>
      </c>
      <c r="L14" s="64">
        <v>1500</v>
      </c>
      <c r="M14" s="64">
        <v>1400</v>
      </c>
      <c r="N14" s="71">
        <v>1300</v>
      </c>
      <c r="O14" s="71">
        <v>1200</v>
      </c>
      <c r="P14" s="71">
        <v>1100</v>
      </c>
      <c r="Q14" s="91">
        <v>1350</v>
      </c>
      <c r="R14" s="91">
        <v>1200</v>
      </c>
      <c r="S14" s="91">
        <v>1300</v>
      </c>
      <c r="T14" s="67">
        <v>1250</v>
      </c>
      <c r="U14" s="88">
        <v>1300</v>
      </c>
      <c r="V14" s="64">
        <v>1300</v>
      </c>
      <c r="W14" s="77">
        <v>1350</v>
      </c>
      <c r="X14" s="77">
        <v>1400</v>
      </c>
      <c r="Y14" s="71">
        <v>1350</v>
      </c>
      <c r="Z14" s="77">
        <v>1300</v>
      </c>
      <c r="AA14" s="77">
        <v>1300</v>
      </c>
      <c r="AB14" s="90"/>
      <c r="AC14" s="59"/>
      <c r="AD14" s="55">
        <f t="shared" si="0"/>
        <v>1100</v>
      </c>
      <c r="AE14" s="55">
        <f t="shared" si="1"/>
        <v>1340.8333333333333</v>
      </c>
      <c r="AF14" s="55">
        <f t="shared" si="2"/>
        <v>1800</v>
      </c>
    </row>
    <row r="15" spans="1:32" x14ac:dyDescent="0.15">
      <c r="A15" s="33" t="s">
        <v>12</v>
      </c>
      <c r="B15" s="24">
        <v>233163</v>
      </c>
      <c r="C15" s="25" t="s">
        <v>30</v>
      </c>
      <c r="D15" s="77">
        <v>2800</v>
      </c>
      <c r="E15" s="77">
        <v>2700</v>
      </c>
      <c r="F15" s="71">
        <v>2800</v>
      </c>
      <c r="G15" s="71">
        <v>2800</v>
      </c>
      <c r="H15" s="77">
        <v>3000</v>
      </c>
      <c r="I15" s="90">
        <v>2600</v>
      </c>
      <c r="J15" s="64">
        <v>2700</v>
      </c>
      <c r="K15" s="64">
        <v>2600</v>
      </c>
      <c r="L15" s="64">
        <v>2600</v>
      </c>
      <c r="M15" s="64">
        <v>2500</v>
      </c>
      <c r="N15" s="71">
        <v>2800</v>
      </c>
      <c r="O15" s="71">
        <v>2500</v>
      </c>
      <c r="P15" s="71">
        <v>2500</v>
      </c>
      <c r="Q15" s="91">
        <v>2700</v>
      </c>
      <c r="R15" s="91">
        <v>2500</v>
      </c>
      <c r="S15" s="91">
        <v>2600</v>
      </c>
      <c r="T15" s="67">
        <v>2500</v>
      </c>
      <c r="U15" s="88">
        <v>2600</v>
      </c>
      <c r="V15" s="64">
        <v>2700</v>
      </c>
      <c r="W15" s="77">
        <v>2600</v>
      </c>
      <c r="X15" s="77">
        <v>2700</v>
      </c>
      <c r="Y15" s="71">
        <v>2500</v>
      </c>
      <c r="Z15" s="77">
        <v>2600</v>
      </c>
      <c r="AA15" s="77">
        <v>2500</v>
      </c>
      <c r="AB15" s="90">
        <v>2600</v>
      </c>
      <c r="AC15" s="59"/>
      <c r="AD15" s="55">
        <f t="shared" si="0"/>
        <v>2500</v>
      </c>
      <c r="AE15" s="55">
        <f t="shared" si="1"/>
        <v>2640</v>
      </c>
      <c r="AF15" s="55">
        <f t="shared" si="2"/>
        <v>3000</v>
      </c>
    </row>
    <row r="16" spans="1:32" x14ac:dyDescent="0.15">
      <c r="A16" s="33" t="s">
        <v>19</v>
      </c>
      <c r="B16" s="24">
        <v>23310</v>
      </c>
      <c r="C16" s="25" t="s">
        <v>30</v>
      </c>
      <c r="D16" s="77">
        <v>3600</v>
      </c>
      <c r="E16" s="77">
        <v>3600</v>
      </c>
      <c r="F16" s="71">
        <v>3600</v>
      </c>
      <c r="G16" s="71">
        <v>3700</v>
      </c>
      <c r="H16" s="77">
        <v>4000</v>
      </c>
      <c r="I16" s="90">
        <v>3600</v>
      </c>
      <c r="J16" s="64">
        <v>3500</v>
      </c>
      <c r="K16" s="64">
        <v>3400</v>
      </c>
      <c r="L16" s="64">
        <v>3800</v>
      </c>
      <c r="M16" s="64">
        <v>3500</v>
      </c>
      <c r="N16" s="71">
        <v>3800</v>
      </c>
      <c r="O16" s="71">
        <v>3800</v>
      </c>
      <c r="P16" s="71">
        <v>3500</v>
      </c>
      <c r="Q16" s="91">
        <v>3700</v>
      </c>
      <c r="R16" s="91">
        <v>3600</v>
      </c>
      <c r="S16" s="91">
        <v>3500</v>
      </c>
      <c r="T16" s="67">
        <v>3700</v>
      </c>
      <c r="U16" s="88">
        <v>3600</v>
      </c>
      <c r="V16" s="64">
        <v>3800</v>
      </c>
      <c r="W16" s="77">
        <v>3700</v>
      </c>
      <c r="X16" s="77">
        <v>3600</v>
      </c>
      <c r="Y16" s="71">
        <v>3600</v>
      </c>
      <c r="Z16" s="77">
        <v>3500</v>
      </c>
      <c r="AA16" s="77">
        <v>3500</v>
      </c>
      <c r="AB16" s="90">
        <v>3600</v>
      </c>
      <c r="AC16" s="59"/>
      <c r="AD16" s="55">
        <f t="shared" si="0"/>
        <v>3400</v>
      </c>
      <c r="AE16" s="55">
        <f t="shared" si="1"/>
        <v>3632</v>
      </c>
      <c r="AF16" s="55">
        <f t="shared" si="2"/>
        <v>4000</v>
      </c>
    </row>
    <row r="17" spans="1:32" x14ac:dyDescent="0.15">
      <c r="A17" s="33" t="s">
        <v>7</v>
      </c>
      <c r="B17" s="24">
        <v>233142</v>
      </c>
      <c r="C17" s="25" t="s">
        <v>30</v>
      </c>
      <c r="D17" s="77">
        <v>0</v>
      </c>
      <c r="E17" s="77">
        <v>1200</v>
      </c>
      <c r="F17" s="77">
        <v>0</v>
      </c>
      <c r="G17" s="77">
        <v>0</v>
      </c>
      <c r="H17" s="77">
        <v>1000</v>
      </c>
      <c r="I17" s="90"/>
      <c r="J17" s="64">
        <v>900</v>
      </c>
      <c r="K17" s="64">
        <v>800</v>
      </c>
      <c r="L17" s="64">
        <v>1000</v>
      </c>
      <c r="M17" s="64">
        <v>800</v>
      </c>
      <c r="N17" s="67"/>
      <c r="O17" s="67">
        <v>1100</v>
      </c>
      <c r="P17" s="67">
        <v>800</v>
      </c>
      <c r="Q17" s="91">
        <v>1100</v>
      </c>
      <c r="R17" s="91">
        <v>900</v>
      </c>
      <c r="S17" s="91">
        <v>1000</v>
      </c>
      <c r="T17" s="67">
        <v>1000</v>
      </c>
      <c r="U17" s="88">
        <v>1000</v>
      </c>
      <c r="V17" s="64">
        <v>1000</v>
      </c>
      <c r="W17" s="77">
        <v>900</v>
      </c>
      <c r="X17" s="77">
        <v>1000</v>
      </c>
      <c r="Y17" s="71">
        <v>900</v>
      </c>
      <c r="Z17" s="77">
        <v>800</v>
      </c>
      <c r="AA17" s="77">
        <v>800</v>
      </c>
      <c r="AB17" s="90"/>
      <c r="AC17" s="59"/>
      <c r="AD17" s="55">
        <f t="shared" si="0"/>
        <v>0</v>
      </c>
      <c r="AE17" s="55">
        <f t="shared" si="1"/>
        <v>818.18181818181813</v>
      </c>
      <c r="AF17" s="55">
        <f t="shared" si="2"/>
        <v>1200</v>
      </c>
    </row>
    <row r="18" spans="1:32" x14ac:dyDescent="0.15">
      <c r="A18" s="33" t="s">
        <v>8</v>
      </c>
      <c r="B18" s="24">
        <v>233143</v>
      </c>
      <c r="C18" s="25" t="s">
        <v>30</v>
      </c>
      <c r="D18" s="77">
        <v>1600</v>
      </c>
      <c r="E18" s="77">
        <v>1500</v>
      </c>
      <c r="F18" s="77">
        <v>1600</v>
      </c>
      <c r="G18" s="77">
        <v>1650</v>
      </c>
      <c r="H18" s="77">
        <v>1500</v>
      </c>
      <c r="I18" s="64">
        <v>1400</v>
      </c>
      <c r="J18" s="64">
        <v>1400</v>
      </c>
      <c r="K18" s="64">
        <v>1100</v>
      </c>
      <c r="L18" s="64">
        <v>1500</v>
      </c>
      <c r="M18" s="64">
        <v>1300</v>
      </c>
      <c r="N18" s="71">
        <v>1200</v>
      </c>
      <c r="O18" s="71">
        <v>1400</v>
      </c>
      <c r="P18" s="71">
        <v>1200</v>
      </c>
      <c r="Q18" s="91">
        <v>1300</v>
      </c>
      <c r="R18" s="91">
        <v>1200</v>
      </c>
      <c r="S18" s="91">
        <v>1200</v>
      </c>
      <c r="T18" s="67">
        <v>1300</v>
      </c>
      <c r="U18" s="88">
        <v>1300</v>
      </c>
      <c r="V18" s="64">
        <v>1200</v>
      </c>
      <c r="W18" s="77">
        <v>1200</v>
      </c>
      <c r="X18" s="77">
        <v>1200</v>
      </c>
      <c r="Y18" s="71">
        <v>1200</v>
      </c>
      <c r="Z18" s="77">
        <v>1100</v>
      </c>
      <c r="AA18" s="77">
        <v>1100</v>
      </c>
      <c r="AB18" s="64">
        <v>1100</v>
      </c>
      <c r="AC18" s="59"/>
      <c r="AD18" s="55">
        <f t="shared" si="0"/>
        <v>1100</v>
      </c>
      <c r="AE18" s="55">
        <f t="shared" si="1"/>
        <v>1310</v>
      </c>
      <c r="AF18" s="55">
        <f t="shared" si="2"/>
        <v>1650</v>
      </c>
    </row>
    <row r="19" spans="1:32" s="57" customFormat="1" x14ac:dyDescent="0.15">
      <c r="A19" s="33" t="s">
        <v>9</v>
      </c>
      <c r="B19" s="24">
        <v>233168</v>
      </c>
      <c r="C19" s="25" t="s">
        <v>30</v>
      </c>
      <c r="D19" s="77">
        <v>5500</v>
      </c>
      <c r="E19" s="64">
        <v>5000</v>
      </c>
      <c r="F19" s="71">
        <v>5500</v>
      </c>
      <c r="G19" s="71">
        <v>5500</v>
      </c>
      <c r="H19" s="77">
        <v>5000</v>
      </c>
      <c r="I19" s="90">
        <v>5500</v>
      </c>
      <c r="J19" s="64">
        <v>5500</v>
      </c>
      <c r="K19" s="64">
        <v>4800</v>
      </c>
      <c r="L19" s="64">
        <v>4600</v>
      </c>
      <c r="M19" s="64">
        <v>5000</v>
      </c>
      <c r="N19" s="71">
        <v>5500</v>
      </c>
      <c r="O19" s="71">
        <v>5500</v>
      </c>
      <c r="P19" s="71">
        <v>5000</v>
      </c>
      <c r="Q19" s="64">
        <v>5000</v>
      </c>
      <c r="R19" s="64">
        <v>4800</v>
      </c>
      <c r="S19" s="64">
        <v>5000</v>
      </c>
      <c r="T19" s="88">
        <v>5500</v>
      </c>
      <c r="U19" s="88">
        <v>4800</v>
      </c>
      <c r="V19" s="64">
        <v>5000</v>
      </c>
      <c r="W19" s="64">
        <v>5000</v>
      </c>
      <c r="X19" s="64">
        <v>5300</v>
      </c>
      <c r="Y19" s="71">
        <v>5200</v>
      </c>
      <c r="Z19" s="64">
        <v>5000</v>
      </c>
      <c r="AA19" s="64">
        <v>5000</v>
      </c>
      <c r="AB19" s="90">
        <v>5500</v>
      </c>
      <c r="AC19" s="59">
        <v>3800</v>
      </c>
      <c r="AD19" s="55">
        <f>MIN(D19:AC19)</f>
        <v>3800</v>
      </c>
      <c r="AE19" s="55">
        <f>AVERAGE(D19:AC19)</f>
        <v>5107.6923076923076</v>
      </c>
      <c r="AF19" s="55">
        <f>MAX(D19:AC19)</f>
        <v>5500</v>
      </c>
    </row>
    <row r="20" spans="1:32" x14ac:dyDescent="0.15">
      <c r="A20" s="33" t="s">
        <v>11</v>
      </c>
      <c r="B20" s="24">
        <v>233134</v>
      </c>
      <c r="C20" s="25" t="s">
        <v>30</v>
      </c>
      <c r="D20" s="77">
        <v>6000</v>
      </c>
      <c r="E20" s="77">
        <v>5500</v>
      </c>
      <c r="F20" s="71">
        <v>5500</v>
      </c>
      <c r="G20" s="71">
        <v>6000</v>
      </c>
      <c r="H20" s="77">
        <v>5500</v>
      </c>
      <c r="I20" s="90"/>
      <c r="J20" s="64">
        <v>6000</v>
      </c>
      <c r="K20" s="64">
        <v>4800</v>
      </c>
      <c r="L20" s="64">
        <v>5000</v>
      </c>
      <c r="M20" s="64">
        <v>5500</v>
      </c>
      <c r="N20" s="71"/>
      <c r="O20" s="71">
        <v>6000</v>
      </c>
      <c r="P20" s="87">
        <v>5000</v>
      </c>
      <c r="Q20" s="91">
        <v>5500</v>
      </c>
      <c r="R20" s="91">
        <v>5000</v>
      </c>
      <c r="S20" s="91">
        <v>5500</v>
      </c>
      <c r="T20" s="67">
        <v>5500</v>
      </c>
      <c r="U20" s="88">
        <v>5500</v>
      </c>
      <c r="V20" s="64">
        <v>6000</v>
      </c>
      <c r="W20" s="77"/>
      <c r="X20" s="77">
        <v>5500</v>
      </c>
      <c r="Y20" s="71"/>
      <c r="Z20" s="77"/>
      <c r="AA20" s="77"/>
      <c r="AB20" s="90"/>
      <c r="AC20" s="60"/>
      <c r="AD20" s="55">
        <f t="shared" ref="AD20:AD29" si="3">MIN(D20:AB20)</f>
        <v>4800</v>
      </c>
      <c r="AE20" s="55">
        <f t="shared" ref="AE20:AE29" si="4">AVERAGE(D20:AB20)</f>
        <v>5516.666666666667</v>
      </c>
      <c r="AF20" s="55">
        <f t="shared" ref="AF20:AF29" si="5">MAX(D20:AB20)</f>
        <v>6000</v>
      </c>
    </row>
    <row r="21" spans="1:32" x14ac:dyDescent="0.15">
      <c r="A21" s="33" t="s">
        <v>13</v>
      </c>
      <c r="B21" s="24">
        <v>233159</v>
      </c>
      <c r="C21" s="25" t="s">
        <v>30</v>
      </c>
      <c r="D21" s="64">
        <v>2900</v>
      </c>
      <c r="E21" s="77">
        <v>3000</v>
      </c>
      <c r="F21" s="77">
        <v>3100</v>
      </c>
      <c r="G21" s="77">
        <v>3300</v>
      </c>
      <c r="H21" s="90">
        <v>2800</v>
      </c>
      <c r="I21" s="90"/>
      <c r="J21" s="64">
        <v>3500</v>
      </c>
      <c r="K21" s="64">
        <v>2800</v>
      </c>
      <c r="L21" s="64">
        <v>3500</v>
      </c>
      <c r="M21" s="64">
        <v>3400</v>
      </c>
      <c r="N21" s="71">
        <v>3000</v>
      </c>
      <c r="O21" s="71">
        <v>2900</v>
      </c>
      <c r="P21" s="87">
        <v>3600</v>
      </c>
      <c r="Q21" s="91">
        <v>3500</v>
      </c>
      <c r="R21" s="91">
        <v>3200</v>
      </c>
      <c r="S21" s="91">
        <v>2700</v>
      </c>
      <c r="T21" s="67">
        <v>3000</v>
      </c>
      <c r="U21" s="88">
        <v>3200</v>
      </c>
      <c r="V21" s="64">
        <v>3200</v>
      </c>
      <c r="W21" s="77">
        <v>3400</v>
      </c>
      <c r="X21" s="77">
        <v>2700</v>
      </c>
      <c r="Y21" s="71">
        <v>3400</v>
      </c>
      <c r="Z21" s="77">
        <v>3500</v>
      </c>
      <c r="AA21" s="77">
        <v>3400</v>
      </c>
      <c r="AB21" s="90"/>
      <c r="AC21" s="59"/>
      <c r="AD21" s="55">
        <f t="shared" si="3"/>
        <v>2700</v>
      </c>
      <c r="AE21" s="55">
        <f t="shared" si="4"/>
        <v>3173.913043478261</v>
      </c>
      <c r="AF21" s="55">
        <f t="shared" si="5"/>
        <v>3600</v>
      </c>
    </row>
    <row r="22" spans="1:32" x14ac:dyDescent="0.15">
      <c r="A22" s="33" t="s">
        <v>22</v>
      </c>
      <c r="B22" s="24">
        <v>233140</v>
      </c>
      <c r="C22" s="25" t="s">
        <v>30</v>
      </c>
      <c r="D22" s="64">
        <v>2000</v>
      </c>
      <c r="E22" s="64">
        <v>2000</v>
      </c>
      <c r="F22" s="64">
        <v>2000</v>
      </c>
      <c r="G22" s="64">
        <v>2000</v>
      </c>
      <c r="H22" s="77">
        <v>2600</v>
      </c>
      <c r="I22" s="88"/>
      <c r="J22" s="74"/>
      <c r="K22" s="88"/>
      <c r="L22" s="66"/>
      <c r="M22" s="66"/>
      <c r="N22" s="73"/>
      <c r="O22" s="73"/>
      <c r="P22" s="89"/>
      <c r="Q22" s="67"/>
      <c r="R22" s="88">
        <v>2500</v>
      </c>
      <c r="S22" s="88"/>
      <c r="T22" s="67"/>
      <c r="U22" s="88"/>
      <c r="V22" s="74"/>
      <c r="W22" s="77"/>
      <c r="X22" s="77">
        <v>2500</v>
      </c>
      <c r="Y22" s="73"/>
      <c r="Z22" s="77"/>
      <c r="AA22" s="77"/>
      <c r="AB22" s="88"/>
      <c r="AC22" s="59"/>
      <c r="AD22" s="55">
        <f t="shared" si="3"/>
        <v>2000</v>
      </c>
      <c r="AE22" s="55">
        <f t="shared" si="4"/>
        <v>2228.5714285714284</v>
      </c>
      <c r="AF22" s="55">
        <f t="shared" si="5"/>
        <v>2600</v>
      </c>
    </row>
    <row r="23" spans="1:32" x14ac:dyDescent="0.15">
      <c r="A23" s="33" t="s">
        <v>43</v>
      </c>
      <c r="B23" s="24">
        <v>233150</v>
      </c>
      <c r="C23" s="25" t="s">
        <v>30</v>
      </c>
      <c r="D23" s="64">
        <v>7000</v>
      </c>
      <c r="E23" s="64">
        <v>7000</v>
      </c>
      <c r="F23" s="64">
        <v>7000</v>
      </c>
      <c r="G23" s="64">
        <v>7000</v>
      </c>
      <c r="H23" s="64">
        <v>8000</v>
      </c>
      <c r="I23" s="67"/>
      <c r="J23" s="64">
        <v>9000</v>
      </c>
      <c r="K23" s="64">
        <v>9000</v>
      </c>
      <c r="L23" s="67"/>
      <c r="M23" s="67">
        <v>8000</v>
      </c>
      <c r="N23" s="71"/>
      <c r="O23" s="64">
        <v>8000</v>
      </c>
      <c r="P23" s="87">
        <v>9000</v>
      </c>
      <c r="Q23" s="67">
        <v>9000</v>
      </c>
      <c r="R23" s="67">
        <v>9000</v>
      </c>
      <c r="S23" s="64">
        <v>8000</v>
      </c>
      <c r="T23" s="67">
        <v>7000</v>
      </c>
      <c r="U23" s="86">
        <v>9000</v>
      </c>
      <c r="V23" s="67">
        <v>10000</v>
      </c>
      <c r="W23" s="73">
        <v>10000</v>
      </c>
      <c r="X23" s="64">
        <v>7500</v>
      </c>
      <c r="Y23" s="71">
        <v>9000</v>
      </c>
      <c r="Z23" s="71">
        <v>9000</v>
      </c>
      <c r="AA23" s="71">
        <v>9000</v>
      </c>
      <c r="AB23" s="67"/>
      <c r="AC23" s="60"/>
      <c r="AD23" s="55">
        <f t="shared" si="3"/>
        <v>7000</v>
      </c>
      <c r="AE23" s="55">
        <f t="shared" si="4"/>
        <v>8357.1428571428569</v>
      </c>
      <c r="AF23" s="55">
        <f t="shared" si="5"/>
        <v>10000</v>
      </c>
    </row>
    <row r="24" spans="1:32" x14ac:dyDescent="0.15">
      <c r="A24" s="33" t="s">
        <v>44</v>
      </c>
      <c r="B24" s="24">
        <v>233188</v>
      </c>
      <c r="C24" s="25" t="s">
        <v>30</v>
      </c>
      <c r="D24" s="67">
        <v>8000</v>
      </c>
      <c r="E24" s="67">
        <v>8000</v>
      </c>
      <c r="F24" s="67">
        <v>8000</v>
      </c>
      <c r="G24" s="67">
        <v>8000</v>
      </c>
      <c r="H24" s="67">
        <v>11000</v>
      </c>
      <c r="I24" s="67"/>
      <c r="J24" s="67">
        <v>10000</v>
      </c>
      <c r="K24" s="67">
        <v>10000</v>
      </c>
      <c r="L24" s="67"/>
      <c r="M24" s="67">
        <v>10000</v>
      </c>
      <c r="N24" s="71"/>
      <c r="O24" s="67">
        <v>9000</v>
      </c>
      <c r="P24" s="87">
        <v>10000</v>
      </c>
      <c r="Q24" s="67">
        <v>9000</v>
      </c>
      <c r="R24" s="67">
        <v>11000</v>
      </c>
      <c r="S24" s="67">
        <v>9000</v>
      </c>
      <c r="T24" s="67">
        <v>8000</v>
      </c>
      <c r="U24" s="86">
        <v>11000</v>
      </c>
      <c r="V24" s="67">
        <v>11000</v>
      </c>
      <c r="W24" s="73">
        <v>11000</v>
      </c>
      <c r="X24" s="67">
        <v>9000</v>
      </c>
      <c r="Y24" s="71">
        <v>10000</v>
      </c>
      <c r="Z24" s="71">
        <v>10000</v>
      </c>
      <c r="AA24" s="71">
        <v>10000</v>
      </c>
      <c r="AB24" s="67"/>
      <c r="AC24" s="60"/>
      <c r="AD24" s="55">
        <f t="shared" si="3"/>
        <v>8000</v>
      </c>
      <c r="AE24" s="55">
        <f t="shared" si="4"/>
        <v>9571.4285714285706</v>
      </c>
      <c r="AF24" s="55">
        <f t="shared" si="5"/>
        <v>11000</v>
      </c>
    </row>
    <row r="25" spans="1:32" x14ac:dyDescent="0.15">
      <c r="A25" s="33" t="s">
        <v>4</v>
      </c>
      <c r="B25" s="24">
        <v>233144</v>
      </c>
      <c r="C25" s="25" t="s">
        <v>30</v>
      </c>
      <c r="D25" s="64">
        <v>355</v>
      </c>
      <c r="E25" s="64">
        <v>350</v>
      </c>
      <c r="F25" s="64">
        <v>320</v>
      </c>
      <c r="G25" s="64">
        <v>330</v>
      </c>
      <c r="H25" s="81">
        <v>500</v>
      </c>
      <c r="I25" s="81">
        <v>500</v>
      </c>
      <c r="J25" s="75">
        <v>350</v>
      </c>
      <c r="K25" s="67">
        <v>450</v>
      </c>
      <c r="L25" s="68">
        <v>350</v>
      </c>
      <c r="M25" s="68">
        <v>318</v>
      </c>
      <c r="N25" s="71">
        <v>480</v>
      </c>
      <c r="O25" s="71">
        <v>400</v>
      </c>
      <c r="P25" s="67">
        <v>400</v>
      </c>
      <c r="Q25" s="85">
        <v>350</v>
      </c>
      <c r="R25" s="67">
        <v>430</v>
      </c>
      <c r="S25" s="67">
        <v>450</v>
      </c>
      <c r="T25" s="67">
        <v>345</v>
      </c>
      <c r="U25" s="86">
        <v>400</v>
      </c>
      <c r="V25" s="75">
        <v>300</v>
      </c>
      <c r="W25" s="64">
        <v>400</v>
      </c>
      <c r="X25" s="64">
        <v>375</v>
      </c>
      <c r="Y25" s="71">
        <v>350</v>
      </c>
      <c r="Z25" s="64">
        <v>350</v>
      </c>
      <c r="AA25" s="64">
        <v>330</v>
      </c>
      <c r="AB25" s="81">
        <v>500</v>
      </c>
      <c r="AC25" s="59"/>
      <c r="AD25" s="55">
        <f t="shared" si="3"/>
        <v>300</v>
      </c>
      <c r="AE25" s="55">
        <f t="shared" si="4"/>
        <v>387.32</v>
      </c>
      <c r="AF25" s="55">
        <f t="shared" si="5"/>
        <v>500</v>
      </c>
    </row>
    <row r="26" spans="1:32" x14ac:dyDescent="0.15">
      <c r="A26" s="33" t="s">
        <v>5</v>
      </c>
      <c r="B26" s="24">
        <v>233145</v>
      </c>
      <c r="C26" s="25" t="s">
        <v>30</v>
      </c>
      <c r="D26" s="64">
        <v>345</v>
      </c>
      <c r="E26" s="64">
        <v>350</v>
      </c>
      <c r="F26" s="64">
        <v>330</v>
      </c>
      <c r="G26" s="64">
        <v>330</v>
      </c>
      <c r="H26" s="64">
        <v>500</v>
      </c>
      <c r="I26" s="69">
        <v>500</v>
      </c>
      <c r="J26" s="64">
        <v>320</v>
      </c>
      <c r="K26" s="64">
        <v>435</v>
      </c>
      <c r="L26" s="68">
        <v>300</v>
      </c>
      <c r="M26" s="68">
        <v>350</v>
      </c>
      <c r="N26" s="68">
        <v>400</v>
      </c>
      <c r="O26" s="64">
        <v>380</v>
      </c>
      <c r="P26" s="64">
        <v>420</v>
      </c>
      <c r="Q26" s="64">
        <v>365</v>
      </c>
      <c r="R26" s="64">
        <v>450</v>
      </c>
      <c r="S26" s="64">
        <v>430</v>
      </c>
      <c r="T26" s="69">
        <v>365</v>
      </c>
      <c r="U26" s="64">
        <v>380</v>
      </c>
      <c r="V26" s="64">
        <v>280</v>
      </c>
      <c r="W26" s="73">
        <v>350</v>
      </c>
      <c r="X26" s="73">
        <v>250</v>
      </c>
      <c r="Y26" s="64">
        <v>325</v>
      </c>
      <c r="Z26" s="73">
        <v>320</v>
      </c>
      <c r="AA26" s="64">
        <v>320</v>
      </c>
      <c r="AB26" s="82">
        <v>400</v>
      </c>
      <c r="AC26" s="59"/>
      <c r="AD26" s="55">
        <f t="shared" si="3"/>
        <v>250</v>
      </c>
      <c r="AE26" s="55">
        <f t="shared" si="4"/>
        <v>367.8</v>
      </c>
      <c r="AF26" s="55">
        <f t="shared" si="5"/>
        <v>500</v>
      </c>
    </row>
    <row r="27" spans="1:32" x14ac:dyDescent="0.15">
      <c r="A27" s="33" t="s">
        <v>6</v>
      </c>
      <c r="B27" s="24">
        <v>233141</v>
      </c>
      <c r="C27" s="25" t="s">
        <v>30</v>
      </c>
      <c r="D27" s="79">
        <f>180000/120</f>
        <v>1500</v>
      </c>
      <c r="E27" s="64">
        <f>180000/120</f>
        <v>1500</v>
      </c>
      <c r="F27" s="79">
        <v>1500</v>
      </c>
      <c r="G27" s="79">
        <v>1500</v>
      </c>
      <c r="H27" s="70">
        <v>1700</v>
      </c>
      <c r="I27" s="83">
        <v>1200</v>
      </c>
      <c r="J27" s="69">
        <v>1500</v>
      </c>
      <c r="K27" s="69">
        <v>1600</v>
      </c>
      <c r="L27" s="69">
        <v>1500</v>
      </c>
      <c r="M27" s="69">
        <v>1500</v>
      </c>
      <c r="N27" s="69">
        <v>1600</v>
      </c>
      <c r="O27" s="69">
        <v>1500</v>
      </c>
      <c r="P27" s="69">
        <v>1600</v>
      </c>
      <c r="Q27" s="84">
        <v>1500</v>
      </c>
      <c r="R27" s="84">
        <v>1600</v>
      </c>
      <c r="S27" s="84">
        <v>1600</v>
      </c>
      <c r="T27" s="69">
        <v>1500</v>
      </c>
      <c r="U27" s="69">
        <v>1500</v>
      </c>
      <c r="V27" s="69">
        <v>1600</v>
      </c>
      <c r="W27" s="69">
        <v>1500</v>
      </c>
      <c r="X27" s="69">
        <v>1500</v>
      </c>
      <c r="Y27" s="69">
        <v>1500</v>
      </c>
      <c r="Z27" s="69">
        <v>1500</v>
      </c>
      <c r="AA27" s="69">
        <v>1500</v>
      </c>
      <c r="AB27" s="83">
        <v>1200</v>
      </c>
      <c r="AC27" s="59"/>
      <c r="AD27" s="55">
        <f t="shared" si="3"/>
        <v>1200</v>
      </c>
      <c r="AE27" s="55">
        <f t="shared" si="4"/>
        <v>1508</v>
      </c>
      <c r="AF27" s="55">
        <f t="shared" si="5"/>
        <v>1700</v>
      </c>
    </row>
    <row r="28" spans="1:32" x14ac:dyDescent="0.15">
      <c r="A28" s="33" t="s">
        <v>23</v>
      </c>
      <c r="B28" s="24">
        <v>23319</v>
      </c>
      <c r="C28" s="25" t="s">
        <v>30</v>
      </c>
      <c r="D28" s="69">
        <v>652</v>
      </c>
      <c r="E28" s="82">
        <v>652</v>
      </c>
      <c r="F28" s="69">
        <v>652</v>
      </c>
      <c r="G28" s="69">
        <v>652</v>
      </c>
      <c r="H28" s="83">
        <v>783</v>
      </c>
      <c r="I28" s="69">
        <v>391</v>
      </c>
      <c r="J28" s="76">
        <v>608</v>
      </c>
      <c r="K28" s="69">
        <v>739</v>
      </c>
      <c r="L28" s="70">
        <v>565</v>
      </c>
      <c r="M28" s="70">
        <v>608</v>
      </c>
      <c r="N28" s="70">
        <v>565</v>
      </c>
      <c r="O28" s="70">
        <v>608</v>
      </c>
      <c r="P28" s="69">
        <v>782</v>
      </c>
      <c r="Q28" s="84">
        <v>521</v>
      </c>
      <c r="R28" s="69">
        <v>739</v>
      </c>
      <c r="S28" s="69">
        <v>739</v>
      </c>
      <c r="T28" s="76">
        <v>652</v>
      </c>
      <c r="U28" s="69">
        <v>304</v>
      </c>
      <c r="V28" s="76">
        <v>565</v>
      </c>
      <c r="W28" s="69">
        <v>608</v>
      </c>
      <c r="X28" s="69">
        <v>739</v>
      </c>
      <c r="Y28" s="69">
        <v>434</v>
      </c>
      <c r="Z28" s="69">
        <v>434</v>
      </c>
      <c r="AA28" s="69">
        <v>391</v>
      </c>
      <c r="AB28" s="69">
        <v>391</v>
      </c>
      <c r="AC28" s="59"/>
      <c r="AD28" s="55">
        <f t="shared" si="3"/>
        <v>304</v>
      </c>
      <c r="AE28" s="55">
        <f t="shared" si="4"/>
        <v>590.96</v>
      </c>
      <c r="AF28" s="55">
        <f t="shared" si="5"/>
        <v>783</v>
      </c>
    </row>
    <row r="29" spans="1:32" x14ac:dyDescent="0.15">
      <c r="A29" s="34" t="s">
        <v>14</v>
      </c>
      <c r="B29" s="35">
        <v>233153</v>
      </c>
      <c r="C29" s="25" t="s">
        <v>30</v>
      </c>
      <c r="D29" s="64">
        <v>1500</v>
      </c>
      <c r="E29" s="80">
        <v>1500</v>
      </c>
      <c r="F29" s="64">
        <v>1500</v>
      </c>
      <c r="G29" s="81">
        <v>1500</v>
      </c>
      <c r="H29" s="67">
        <v>1500</v>
      </c>
      <c r="I29" s="75">
        <v>1000</v>
      </c>
      <c r="J29" s="67">
        <v>1000</v>
      </c>
      <c r="K29" s="71">
        <v>1400</v>
      </c>
      <c r="L29" s="71">
        <v>1400</v>
      </c>
      <c r="M29" s="67">
        <v>1500</v>
      </c>
      <c r="N29" s="71">
        <v>1200</v>
      </c>
      <c r="O29" s="67">
        <v>1500</v>
      </c>
      <c r="P29" s="85">
        <v>1500</v>
      </c>
      <c r="Q29" s="67">
        <v>1500</v>
      </c>
      <c r="R29" s="67">
        <v>1600</v>
      </c>
      <c r="S29" s="75">
        <v>1500</v>
      </c>
      <c r="T29" s="86">
        <v>1500</v>
      </c>
      <c r="U29" s="75">
        <v>1000</v>
      </c>
      <c r="V29" s="67">
        <v>1000</v>
      </c>
      <c r="W29" s="64">
        <v>1500</v>
      </c>
      <c r="X29" s="71">
        <v>1500</v>
      </c>
      <c r="Y29" s="64">
        <v>1000</v>
      </c>
      <c r="Z29" s="64">
        <v>1000</v>
      </c>
      <c r="AA29" s="67">
        <v>1000</v>
      </c>
      <c r="AB29" s="67">
        <v>1000</v>
      </c>
      <c r="AC29" s="59"/>
      <c r="AD29" s="55">
        <f t="shared" si="3"/>
        <v>1000</v>
      </c>
      <c r="AE29" s="55">
        <f t="shared" si="4"/>
        <v>1324</v>
      </c>
      <c r="AF29" s="55">
        <f t="shared" si="5"/>
        <v>1600</v>
      </c>
    </row>
    <row r="30" spans="1:32" ht="11.25" customHeight="1" x14ac:dyDescent="0.15">
      <c r="A30" s="17"/>
      <c r="B30" s="18"/>
      <c r="C30" s="19"/>
      <c r="AC30" s="3"/>
    </row>
    <row r="31" spans="1:32" x14ac:dyDescent="0.15"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</row>
    <row r="32" spans="1:32" x14ac:dyDescent="0.15"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</row>
  </sheetData>
  <sheetProtection selectLockedCells="1"/>
  <mergeCells count="2">
    <mergeCell ref="U1:Z1"/>
    <mergeCell ref="A1:G1"/>
  </mergeCells>
  <phoneticPr fontId="0" type="noConversion"/>
  <pageMargins left="0.75" right="0.75" top="1" bottom="1" header="0.5" footer="0.5"/>
  <pageSetup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G30"/>
  <sheetViews>
    <sheetView showGridLines="0" zoomScaleNormal="100" workbookViewId="0">
      <pane xSplit="1" topLeftCell="D1" activePane="topRight" state="frozen"/>
      <selection pane="topRight" activeCell="J27" sqref="J27"/>
    </sheetView>
  </sheetViews>
  <sheetFormatPr defaultRowHeight="10.5" x14ac:dyDescent="0.15"/>
  <cols>
    <col min="1" max="1" width="15.140625" style="3" customWidth="1"/>
    <col min="2" max="2" width="6.140625" style="3" customWidth="1"/>
    <col min="3" max="3" width="3.42578125" style="3" customWidth="1"/>
    <col min="4" max="4" width="7.7109375" style="3" customWidth="1"/>
    <col min="5" max="5" width="6.7109375" style="3" customWidth="1"/>
    <col min="6" max="6" width="8.140625" style="3" customWidth="1"/>
    <col min="7" max="7" width="6.7109375" style="3" customWidth="1"/>
    <col min="8" max="8" width="8.140625" style="3" customWidth="1"/>
    <col min="9" max="9" width="6.7109375" style="3" customWidth="1"/>
    <col min="10" max="10" width="9.28515625" style="3" customWidth="1"/>
    <col min="11" max="11" width="7.28515625" style="3" customWidth="1"/>
    <col min="12" max="12" width="9" style="3" customWidth="1"/>
    <col min="13" max="13" width="6.7109375" style="3" customWidth="1"/>
    <col min="14" max="14" width="8" style="3" customWidth="1"/>
    <col min="15" max="17" width="7" style="3" customWidth="1"/>
    <col min="18" max="18" width="8.42578125" style="3" customWidth="1"/>
    <col min="19" max="19" width="7.28515625" style="3" customWidth="1"/>
    <col min="20" max="20" width="6.7109375" style="3" customWidth="1"/>
    <col min="21" max="21" width="6.140625" style="3" customWidth="1"/>
    <col min="22" max="22" width="6.85546875" style="3" customWidth="1"/>
    <col min="23" max="23" width="6.140625" style="3" customWidth="1"/>
    <col min="24" max="24" width="7.7109375" style="3" customWidth="1"/>
    <col min="25" max="27" width="6.140625" style="3" customWidth="1"/>
    <col min="28" max="28" width="7.5703125" style="3" customWidth="1"/>
    <col min="29" max="29" width="1.140625" style="13" customWidth="1"/>
    <col min="30" max="30" width="5.85546875" style="3" customWidth="1"/>
    <col min="31" max="32" width="5.7109375" style="3" customWidth="1"/>
    <col min="33" max="33" width="12.42578125" style="3" bestFit="1" customWidth="1"/>
    <col min="34" max="16384" width="9.140625" style="3"/>
  </cols>
  <sheetData>
    <row r="1" spans="1:32" ht="70.5" customHeight="1" x14ac:dyDescent="0.15">
      <c r="A1" s="63" t="s">
        <v>64</v>
      </c>
      <c r="B1" s="63"/>
      <c r="C1" s="63"/>
      <c r="D1" s="63"/>
      <c r="E1" s="63"/>
      <c r="F1" s="63"/>
      <c r="G1" s="63"/>
      <c r="H1" s="63"/>
      <c r="I1" s="58"/>
      <c r="J1" s="58"/>
      <c r="K1" s="2"/>
      <c r="L1" s="2"/>
      <c r="M1" s="2"/>
      <c r="N1" s="2"/>
      <c r="O1" s="2"/>
      <c r="P1" s="49"/>
      <c r="Q1" s="49"/>
      <c r="R1" s="49"/>
      <c r="S1" s="49"/>
      <c r="T1" s="49"/>
      <c r="U1" s="62" t="s">
        <v>63</v>
      </c>
      <c r="V1" s="62"/>
      <c r="W1" s="62"/>
      <c r="X1" s="62"/>
      <c r="Y1" s="62"/>
      <c r="Z1" s="62"/>
      <c r="AA1" s="50"/>
      <c r="AB1" s="50"/>
      <c r="AD1" s="2"/>
    </row>
    <row r="2" spans="1:32" ht="0.75" hidden="1" customHeight="1" x14ac:dyDescent="0.15">
      <c r="A2" s="1"/>
      <c r="B2" s="1"/>
      <c r="C2" s="1"/>
      <c r="D2" s="37" t="s">
        <v>25</v>
      </c>
      <c r="E2" s="37" t="s">
        <v>25</v>
      </c>
      <c r="F2" s="37" t="s">
        <v>25</v>
      </c>
      <c r="G2" s="37" t="s">
        <v>25</v>
      </c>
      <c r="H2" s="37" t="s">
        <v>25</v>
      </c>
      <c r="I2" s="37" t="s">
        <v>25</v>
      </c>
      <c r="J2" s="37" t="s">
        <v>25</v>
      </c>
      <c r="K2" s="37" t="s">
        <v>25</v>
      </c>
      <c r="L2" s="37"/>
      <c r="M2" s="37"/>
      <c r="N2" s="37"/>
      <c r="O2" s="37"/>
      <c r="P2" s="37" t="s">
        <v>25</v>
      </c>
      <c r="Q2" s="37" t="s">
        <v>25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</row>
    <row r="3" spans="1:32" x14ac:dyDescent="0.15">
      <c r="A3" s="4"/>
      <c r="B3" s="4"/>
      <c r="C3" s="39"/>
      <c r="D3" s="6" t="s">
        <v>31</v>
      </c>
      <c r="E3" s="6" t="s">
        <v>48</v>
      </c>
      <c r="F3" s="6" t="s">
        <v>33</v>
      </c>
      <c r="G3" s="6" t="s">
        <v>34</v>
      </c>
      <c r="H3" s="6" t="s">
        <v>0</v>
      </c>
      <c r="I3" s="6" t="s">
        <v>16</v>
      </c>
      <c r="J3" s="6" t="s">
        <v>17</v>
      </c>
      <c r="K3" s="6" t="s">
        <v>15</v>
      </c>
      <c r="L3" s="30" t="s">
        <v>1</v>
      </c>
      <c r="M3" s="30" t="s">
        <v>53</v>
      </c>
      <c r="N3" s="30" t="s">
        <v>54</v>
      </c>
      <c r="O3" s="30" t="s">
        <v>52</v>
      </c>
      <c r="P3" s="30" t="s">
        <v>49</v>
      </c>
      <c r="Q3" s="9" t="s">
        <v>45</v>
      </c>
      <c r="R3" s="9" t="s">
        <v>2</v>
      </c>
      <c r="S3" s="9" t="s">
        <v>51</v>
      </c>
      <c r="T3" s="9" t="s">
        <v>3</v>
      </c>
      <c r="U3" s="9" t="s">
        <v>46</v>
      </c>
      <c r="V3" s="9" t="s">
        <v>55</v>
      </c>
      <c r="W3" s="9" t="s">
        <v>56</v>
      </c>
      <c r="X3" s="9" t="s">
        <v>57</v>
      </c>
      <c r="Y3" s="9" t="s">
        <v>58</v>
      </c>
      <c r="Z3" s="9" t="s">
        <v>59</v>
      </c>
      <c r="AA3" s="9" t="s">
        <v>60</v>
      </c>
      <c r="AB3" s="9" t="s">
        <v>61</v>
      </c>
      <c r="AC3" s="15"/>
    </row>
    <row r="4" spans="1:32" s="5" customFormat="1" ht="12.75" customHeight="1" x14ac:dyDescent="0.2">
      <c r="A4" s="20"/>
      <c r="B4" s="20"/>
      <c r="C4" s="20"/>
      <c r="D4" s="12">
        <v>44709</v>
      </c>
      <c r="E4" s="12">
        <v>44709</v>
      </c>
      <c r="F4" s="12">
        <v>44709</v>
      </c>
      <c r="G4" s="12">
        <v>44709</v>
      </c>
      <c r="H4" s="12">
        <v>44709</v>
      </c>
      <c r="I4" s="12">
        <v>44709</v>
      </c>
      <c r="J4" s="12">
        <v>44709</v>
      </c>
      <c r="K4" s="12">
        <v>44709</v>
      </c>
      <c r="L4" s="12">
        <v>44709</v>
      </c>
      <c r="M4" s="12">
        <v>44709</v>
      </c>
      <c r="N4" s="12">
        <v>44709</v>
      </c>
      <c r="O4" s="12">
        <v>44709</v>
      </c>
      <c r="P4" s="12">
        <v>44709</v>
      </c>
      <c r="Q4" s="12">
        <v>44709</v>
      </c>
      <c r="R4" s="12">
        <v>44709</v>
      </c>
      <c r="S4" s="12">
        <v>44709</v>
      </c>
      <c r="T4" s="12">
        <v>44709</v>
      </c>
      <c r="U4" s="12">
        <v>44709</v>
      </c>
      <c r="V4" s="12">
        <v>44709</v>
      </c>
      <c r="W4" s="12">
        <v>44709</v>
      </c>
      <c r="X4" s="12">
        <v>44709</v>
      </c>
      <c r="Y4" s="12">
        <v>44709</v>
      </c>
      <c r="Z4" s="12">
        <v>44709</v>
      </c>
      <c r="AA4" s="12">
        <v>44709</v>
      </c>
      <c r="AB4" s="12">
        <v>44709</v>
      </c>
      <c r="AC4" s="12">
        <v>44576</v>
      </c>
      <c r="AD4" s="40"/>
    </row>
    <row r="5" spans="1:32" x14ac:dyDescent="0.15">
      <c r="A5" s="26" t="s">
        <v>26</v>
      </c>
      <c r="B5" s="41" t="s">
        <v>27</v>
      </c>
      <c r="C5" s="6"/>
      <c r="D5" s="7" t="s">
        <v>41</v>
      </c>
      <c r="E5" s="7" t="s">
        <v>41</v>
      </c>
      <c r="F5" s="7" t="s">
        <v>41</v>
      </c>
      <c r="G5" s="7" t="s">
        <v>41</v>
      </c>
      <c r="H5" s="7" t="s">
        <v>41</v>
      </c>
      <c r="I5" s="7" t="s">
        <v>41</v>
      </c>
      <c r="J5" s="7" t="s">
        <v>41</v>
      </c>
      <c r="K5" s="7" t="s">
        <v>41</v>
      </c>
      <c r="L5" s="7" t="s">
        <v>41</v>
      </c>
      <c r="M5" s="7" t="s">
        <v>41</v>
      </c>
      <c r="N5" s="7" t="s">
        <v>41</v>
      </c>
      <c r="O5" s="7" t="s">
        <v>41</v>
      </c>
      <c r="P5" s="7" t="s">
        <v>41</v>
      </c>
      <c r="Q5" s="7" t="s">
        <v>41</v>
      </c>
      <c r="R5" s="7" t="s">
        <v>41</v>
      </c>
      <c r="S5" s="7" t="s">
        <v>41</v>
      </c>
      <c r="T5" s="7" t="s">
        <v>41</v>
      </c>
      <c r="U5" s="7" t="s">
        <v>41</v>
      </c>
      <c r="V5" s="7" t="s">
        <v>41</v>
      </c>
      <c r="W5" s="7" t="s">
        <v>41</v>
      </c>
      <c r="X5" s="7" t="s">
        <v>41</v>
      </c>
      <c r="Y5" s="7" t="s">
        <v>41</v>
      </c>
      <c r="Z5" s="7" t="s">
        <v>41</v>
      </c>
      <c r="AA5" s="7" t="s">
        <v>41</v>
      </c>
      <c r="AB5" s="7" t="s">
        <v>41</v>
      </c>
      <c r="AC5" s="42"/>
      <c r="AD5" s="10" t="s">
        <v>36</v>
      </c>
      <c r="AE5" s="11" t="s">
        <v>37</v>
      </c>
      <c r="AF5" s="11" t="s">
        <v>38</v>
      </c>
    </row>
    <row r="6" spans="1:32" ht="0.75" customHeight="1" x14ac:dyDescent="0.15">
      <c r="A6" s="21"/>
      <c r="B6" s="43"/>
      <c r="C6" s="23"/>
      <c r="D6" s="45" t="s">
        <v>40</v>
      </c>
      <c r="E6" s="45"/>
      <c r="F6" s="44" t="s">
        <v>40</v>
      </c>
      <c r="G6" s="44" t="s">
        <v>40</v>
      </c>
      <c r="H6" s="45" t="s">
        <v>40</v>
      </c>
      <c r="I6" s="45" t="s">
        <v>40</v>
      </c>
      <c r="J6" s="45" t="s">
        <v>40</v>
      </c>
      <c r="K6" s="45" t="s">
        <v>40</v>
      </c>
      <c r="L6" s="45" t="s">
        <v>40</v>
      </c>
      <c r="M6" s="45" t="s">
        <v>40</v>
      </c>
      <c r="N6" s="45" t="s">
        <v>40</v>
      </c>
      <c r="O6" s="45" t="s">
        <v>40</v>
      </c>
      <c r="P6" s="45"/>
      <c r="Q6" s="45" t="s">
        <v>40</v>
      </c>
      <c r="R6" s="46" t="s">
        <v>40</v>
      </c>
      <c r="S6" s="45"/>
      <c r="T6" s="45" t="s">
        <v>40</v>
      </c>
      <c r="U6" s="45" t="s">
        <v>40</v>
      </c>
      <c r="V6" s="45"/>
      <c r="W6" s="45" t="s">
        <v>40</v>
      </c>
      <c r="X6" s="45" t="s">
        <v>40</v>
      </c>
      <c r="Y6" s="45"/>
      <c r="Z6" s="45"/>
      <c r="AA6" s="45"/>
      <c r="AB6" s="45" t="s">
        <v>40</v>
      </c>
      <c r="AC6" s="44"/>
      <c r="AD6" s="47"/>
      <c r="AE6" s="11"/>
      <c r="AF6" s="11"/>
    </row>
    <row r="7" spans="1:32" x14ac:dyDescent="0.15">
      <c r="A7" s="33" t="s">
        <v>20</v>
      </c>
      <c r="B7" s="24">
        <v>233133</v>
      </c>
      <c r="C7" s="25" t="s">
        <v>30</v>
      </c>
      <c r="D7" s="64">
        <v>2000</v>
      </c>
      <c r="E7" s="64">
        <v>1800</v>
      </c>
      <c r="F7" s="71">
        <v>2000</v>
      </c>
      <c r="G7" s="71">
        <v>2000</v>
      </c>
      <c r="H7" s="77">
        <v>1800</v>
      </c>
      <c r="I7" s="90"/>
      <c r="J7" s="64">
        <v>1500</v>
      </c>
      <c r="K7" s="64">
        <v>1800</v>
      </c>
      <c r="L7" s="64">
        <v>1800</v>
      </c>
      <c r="M7" s="71">
        <v>1800</v>
      </c>
      <c r="N7" s="71">
        <v>2000</v>
      </c>
      <c r="O7" s="71">
        <v>1800</v>
      </c>
      <c r="P7" s="87">
        <v>1800</v>
      </c>
      <c r="Q7" s="97">
        <v>1800</v>
      </c>
      <c r="R7" s="91">
        <v>2000</v>
      </c>
      <c r="S7" s="91">
        <v>2000</v>
      </c>
      <c r="T7" s="88">
        <v>1800</v>
      </c>
      <c r="U7" s="98">
        <v>2000</v>
      </c>
      <c r="V7" s="64">
        <v>1800</v>
      </c>
      <c r="W7" s="64">
        <v>1600</v>
      </c>
      <c r="X7" s="64">
        <v>2000</v>
      </c>
      <c r="Y7" s="64">
        <v>2000</v>
      </c>
      <c r="Z7" s="64">
        <v>1800</v>
      </c>
      <c r="AA7" s="64">
        <v>1800</v>
      </c>
      <c r="AB7" s="90"/>
      <c r="AC7" s="52"/>
      <c r="AD7" s="55">
        <f t="shared" ref="AD7:AD29" si="0">MIN(D7:AB7)</f>
        <v>1500</v>
      </c>
      <c r="AE7" s="55">
        <f t="shared" ref="AE7:AE15" si="1">AVERAGE(D7:AB7)</f>
        <v>1856.5217391304348</v>
      </c>
      <c r="AF7" s="55">
        <f t="shared" ref="AF7:AF15" si="2">MAX(D7:AB7)</f>
        <v>2000</v>
      </c>
    </row>
    <row r="8" spans="1:32" x14ac:dyDescent="0.15">
      <c r="A8" s="33" t="s">
        <v>29</v>
      </c>
      <c r="B8" s="24">
        <v>23312</v>
      </c>
      <c r="C8" s="25" t="s">
        <v>30</v>
      </c>
      <c r="D8" s="64">
        <v>2700</v>
      </c>
      <c r="E8" s="64">
        <v>2700</v>
      </c>
      <c r="F8" s="99">
        <v>2800</v>
      </c>
      <c r="G8" s="99">
        <v>2800</v>
      </c>
      <c r="H8" s="77">
        <v>2700</v>
      </c>
      <c r="I8" s="90">
        <v>2800</v>
      </c>
      <c r="J8" s="64">
        <v>2800</v>
      </c>
      <c r="K8" s="64">
        <v>2800</v>
      </c>
      <c r="L8" s="64">
        <v>2800</v>
      </c>
      <c r="M8" s="71">
        <v>2700</v>
      </c>
      <c r="N8" s="71">
        <v>2800</v>
      </c>
      <c r="O8" s="71">
        <v>2700</v>
      </c>
      <c r="P8" s="87">
        <v>2800</v>
      </c>
      <c r="Q8" s="91">
        <v>2700</v>
      </c>
      <c r="R8" s="91">
        <v>2700</v>
      </c>
      <c r="S8" s="91">
        <v>2800</v>
      </c>
      <c r="T8" s="88">
        <v>2800</v>
      </c>
      <c r="U8" s="100">
        <v>2800</v>
      </c>
      <c r="V8" s="64">
        <v>2700</v>
      </c>
      <c r="W8" s="64">
        <v>2800</v>
      </c>
      <c r="X8" s="64">
        <v>2800</v>
      </c>
      <c r="Y8" s="64">
        <v>2700</v>
      </c>
      <c r="Z8" s="64">
        <v>2700</v>
      </c>
      <c r="AA8" s="64">
        <v>2700</v>
      </c>
      <c r="AB8" s="90">
        <v>2800</v>
      </c>
      <c r="AC8" s="52"/>
      <c r="AD8" s="55">
        <f t="shared" si="0"/>
        <v>2700</v>
      </c>
      <c r="AE8" s="55">
        <f t="shared" si="1"/>
        <v>2756</v>
      </c>
      <c r="AF8" s="55">
        <f t="shared" si="2"/>
        <v>2800</v>
      </c>
    </row>
    <row r="9" spans="1:32" x14ac:dyDescent="0.15">
      <c r="A9" s="33" t="s">
        <v>42</v>
      </c>
      <c r="B9" s="24">
        <v>233113</v>
      </c>
      <c r="C9" s="25" t="s">
        <v>30</v>
      </c>
      <c r="D9" s="64">
        <v>3300</v>
      </c>
      <c r="E9" s="77">
        <v>3300</v>
      </c>
      <c r="F9" s="77">
        <v>3400</v>
      </c>
      <c r="G9" s="77">
        <v>3500</v>
      </c>
      <c r="H9" s="77">
        <v>3000</v>
      </c>
      <c r="I9" s="90">
        <v>3000</v>
      </c>
      <c r="J9" s="64">
        <v>2800</v>
      </c>
      <c r="K9" s="64">
        <v>2800</v>
      </c>
      <c r="L9" s="64">
        <v>3000</v>
      </c>
      <c r="M9" s="71">
        <v>3000</v>
      </c>
      <c r="N9" s="71">
        <v>3000</v>
      </c>
      <c r="O9" s="87">
        <v>3000</v>
      </c>
      <c r="P9" s="87">
        <v>3000</v>
      </c>
      <c r="Q9" s="91">
        <v>3000</v>
      </c>
      <c r="R9" s="91">
        <v>3100</v>
      </c>
      <c r="S9" s="91">
        <v>3000</v>
      </c>
      <c r="T9" s="88">
        <v>3000</v>
      </c>
      <c r="U9" s="88">
        <v>3000</v>
      </c>
      <c r="V9" s="77">
        <v>2800</v>
      </c>
      <c r="W9" s="77">
        <v>3000</v>
      </c>
      <c r="X9" s="77">
        <v>2800</v>
      </c>
      <c r="Y9" s="64">
        <v>3000</v>
      </c>
      <c r="Z9" s="77">
        <v>3000</v>
      </c>
      <c r="AA9" s="77">
        <v>3000</v>
      </c>
      <c r="AB9" s="90">
        <v>3000</v>
      </c>
      <c r="AC9" s="52">
        <v>0</v>
      </c>
      <c r="AD9" s="55">
        <f>MIN(D9:AC9)</f>
        <v>0</v>
      </c>
      <c r="AE9" s="55">
        <f>AVERAGE(D9:AC9)</f>
        <v>2915.3846153846152</v>
      </c>
      <c r="AF9" s="55">
        <f>MAX(D9:AC9)</f>
        <v>3500</v>
      </c>
    </row>
    <row r="10" spans="1:32" x14ac:dyDescent="0.15">
      <c r="A10" s="33" t="s">
        <v>21</v>
      </c>
      <c r="B10" s="24">
        <v>233114</v>
      </c>
      <c r="C10" s="25" t="s">
        <v>30</v>
      </c>
      <c r="D10" s="64">
        <v>3000</v>
      </c>
      <c r="E10" s="77">
        <v>3000</v>
      </c>
      <c r="F10" s="77">
        <v>3200</v>
      </c>
      <c r="G10" s="77">
        <v>3300</v>
      </c>
      <c r="H10" s="77">
        <v>3000</v>
      </c>
      <c r="I10" s="90">
        <v>3000</v>
      </c>
      <c r="J10" s="64">
        <v>2800</v>
      </c>
      <c r="K10" s="64">
        <v>2800</v>
      </c>
      <c r="L10" s="64">
        <v>3000</v>
      </c>
      <c r="M10" s="71">
        <v>3000</v>
      </c>
      <c r="N10" s="71">
        <v>3000</v>
      </c>
      <c r="O10" s="71">
        <v>3000</v>
      </c>
      <c r="P10" s="87">
        <v>3000</v>
      </c>
      <c r="Q10" s="91">
        <v>3000</v>
      </c>
      <c r="R10" s="91">
        <v>3000</v>
      </c>
      <c r="S10" s="91">
        <v>3000</v>
      </c>
      <c r="T10" s="88">
        <v>3000</v>
      </c>
      <c r="U10" s="88">
        <v>3000</v>
      </c>
      <c r="V10" s="77">
        <v>2800</v>
      </c>
      <c r="W10" s="77"/>
      <c r="X10" s="77">
        <v>2900</v>
      </c>
      <c r="Y10" s="64">
        <v>3000</v>
      </c>
      <c r="Z10" s="77">
        <v>3000</v>
      </c>
      <c r="AA10" s="77">
        <v>3000</v>
      </c>
      <c r="AB10" s="90"/>
      <c r="AC10" s="52"/>
      <c r="AD10" s="55">
        <f t="shared" si="0"/>
        <v>2800</v>
      </c>
      <c r="AE10" s="55">
        <f t="shared" si="1"/>
        <v>2991.304347826087</v>
      </c>
      <c r="AF10" s="55">
        <f t="shared" si="2"/>
        <v>3300</v>
      </c>
    </row>
    <row r="11" spans="1:32" x14ac:dyDescent="0.15">
      <c r="A11" s="33" t="s">
        <v>50</v>
      </c>
      <c r="B11" s="24">
        <v>233114</v>
      </c>
      <c r="C11" s="25" t="s">
        <v>30</v>
      </c>
      <c r="D11" s="64">
        <v>3400</v>
      </c>
      <c r="E11" s="77">
        <v>3400</v>
      </c>
      <c r="F11" s="77">
        <v>3400</v>
      </c>
      <c r="G11" s="77">
        <v>3400</v>
      </c>
      <c r="H11" s="77">
        <v>3300</v>
      </c>
      <c r="I11" s="90"/>
      <c r="J11" s="64">
        <v>3000</v>
      </c>
      <c r="K11" s="64">
        <v>3400</v>
      </c>
      <c r="L11" s="64">
        <v>3500</v>
      </c>
      <c r="M11" s="71">
        <v>3000</v>
      </c>
      <c r="N11" s="71">
        <v>3500</v>
      </c>
      <c r="O11" s="71">
        <v>3500</v>
      </c>
      <c r="P11" s="87">
        <v>3500</v>
      </c>
      <c r="Q11" s="91">
        <v>3400</v>
      </c>
      <c r="R11" s="91">
        <v>3500</v>
      </c>
      <c r="S11" s="91">
        <v>3500</v>
      </c>
      <c r="T11" s="88">
        <v>3500</v>
      </c>
      <c r="U11" s="88">
        <v>3500</v>
      </c>
      <c r="V11" s="77">
        <v>3000</v>
      </c>
      <c r="W11" s="77">
        <v>3500</v>
      </c>
      <c r="X11" s="77">
        <v>3200</v>
      </c>
      <c r="Y11" s="64">
        <v>3000</v>
      </c>
      <c r="Z11" s="77">
        <v>3300</v>
      </c>
      <c r="AA11" s="77">
        <v>3000</v>
      </c>
      <c r="AB11" s="90"/>
      <c r="AC11" s="52"/>
      <c r="AD11" s="55">
        <f t="shared" si="0"/>
        <v>3000</v>
      </c>
      <c r="AE11" s="55">
        <f t="shared" si="1"/>
        <v>3334.782608695652</v>
      </c>
      <c r="AF11" s="55">
        <f t="shared" si="2"/>
        <v>3500</v>
      </c>
    </row>
    <row r="12" spans="1:32" x14ac:dyDescent="0.15">
      <c r="A12" s="33" t="s">
        <v>10</v>
      </c>
      <c r="B12" s="24">
        <v>23315</v>
      </c>
      <c r="C12" s="25" t="s">
        <v>30</v>
      </c>
      <c r="D12" s="64">
        <v>2800</v>
      </c>
      <c r="E12" s="77">
        <v>2800</v>
      </c>
      <c r="F12" s="77">
        <v>3000</v>
      </c>
      <c r="G12" s="77">
        <v>3000</v>
      </c>
      <c r="H12" s="77">
        <v>3400</v>
      </c>
      <c r="I12" s="92"/>
      <c r="J12" s="64">
        <v>3000</v>
      </c>
      <c r="K12" s="64">
        <v>2700</v>
      </c>
      <c r="L12" s="64">
        <v>2800</v>
      </c>
      <c r="M12" s="71"/>
      <c r="N12" s="71"/>
      <c r="O12" s="71">
        <v>3200</v>
      </c>
      <c r="P12" s="87">
        <v>3000</v>
      </c>
      <c r="Q12" s="91">
        <v>3000</v>
      </c>
      <c r="R12" s="91">
        <v>2800</v>
      </c>
      <c r="S12" s="91">
        <v>3000</v>
      </c>
      <c r="T12" s="88">
        <v>3200</v>
      </c>
      <c r="U12" s="88">
        <v>3000</v>
      </c>
      <c r="V12" s="77">
        <v>3300</v>
      </c>
      <c r="W12" s="77">
        <v>3300</v>
      </c>
      <c r="X12" s="77">
        <v>3200</v>
      </c>
      <c r="Y12" s="65">
        <v>3300</v>
      </c>
      <c r="Z12" s="77">
        <v>3000</v>
      </c>
      <c r="AA12" s="77">
        <v>3000</v>
      </c>
      <c r="AB12" s="92"/>
      <c r="AC12" s="52"/>
      <c r="AD12" s="55">
        <f t="shared" si="0"/>
        <v>2700</v>
      </c>
      <c r="AE12" s="55">
        <f t="shared" si="1"/>
        <v>3038.0952380952381</v>
      </c>
      <c r="AF12" s="55">
        <f t="shared" si="2"/>
        <v>3400</v>
      </c>
    </row>
    <row r="13" spans="1:32" x14ac:dyDescent="0.15">
      <c r="A13" s="33" t="s">
        <v>24</v>
      </c>
      <c r="B13" s="24">
        <v>233132</v>
      </c>
      <c r="C13" s="25" t="s">
        <v>30</v>
      </c>
      <c r="D13" s="64">
        <v>3500</v>
      </c>
      <c r="E13" s="77">
        <v>3400</v>
      </c>
      <c r="F13" s="77">
        <v>3400</v>
      </c>
      <c r="G13" s="77">
        <v>3600</v>
      </c>
      <c r="H13" s="77">
        <v>4000</v>
      </c>
      <c r="I13" s="90">
        <v>3600</v>
      </c>
      <c r="J13" s="64">
        <v>3600</v>
      </c>
      <c r="K13" s="64">
        <v>3200</v>
      </c>
      <c r="L13" s="64">
        <v>3300</v>
      </c>
      <c r="M13" s="71">
        <v>3500</v>
      </c>
      <c r="N13" s="71">
        <v>3800</v>
      </c>
      <c r="O13" s="71">
        <v>3500</v>
      </c>
      <c r="P13" s="87">
        <v>3500</v>
      </c>
      <c r="Q13" s="91">
        <v>3500</v>
      </c>
      <c r="R13" s="91">
        <v>3500</v>
      </c>
      <c r="S13" s="91">
        <v>3500</v>
      </c>
      <c r="T13" s="88">
        <v>3600</v>
      </c>
      <c r="U13" s="88">
        <v>3500</v>
      </c>
      <c r="V13" s="77">
        <v>3600</v>
      </c>
      <c r="W13" s="77">
        <v>3800</v>
      </c>
      <c r="X13" s="77">
        <v>3800</v>
      </c>
      <c r="Y13" s="64">
        <v>3600</v>
      </c>
      <c r="Z13" s="77">
        <v>3600</v>
      </c>
      <c r="AA13" s="77">
        <v>3600</v>
      </c>
      <c r="AB13" s="90">
        <v>3700</v>
      </c>
      <c r="AC13" s="52"/>
      <c r="AD13" s="55">
        <f t="shared" si="0"/>
        <v>3200</v>
      </c>
      <c r="AE13" s="55">
        <f t="shared" si="1"/>
        <v>3568</v>
      </c>
      <c r="AF13" s="55">
        <f t="shared" si="2"/>
        <v>4000</v>
      </c>
    </row>
    <row r="14" spans="1:32" x14ac:dyDescent="0.15">
      <c r="A14" s="33" t="s">
        <v>18</v>
      </c>
      <c r="B14" s="24">
        <v>233162</v>
      </c>
      <c r="C14" s="25" t="s">
        <v>30</v>
      </c>
      <c r="D14" s="77">
        <v>1500</v>
      </c>
      <c r="E14" s="77">
        <v>1500</v>
      </c>
      <c r="F14" s="71">
        <v>1600</v>
      </c>
      <c r="G14" s="71">
        <v>1600</v>
      </c>
      <c r="H14" s="90">
        <v>1600</v>
      </c>
      <c r="I14" s="90">
        <v>2000</v>
      </c>
      <c r="J14" s="64">
        <v>1800</v>
      </c>
      <c r="K14" s="64">
        <v>1600</v>
      </c>
      <c r="L14" s="64">
        <v>1800</v>
      </c>
      <c r="M14" s="71">
        <v>1600</v>
      </c>
      <c r="N14" s="71">
        <v>1500</v>
      </c>
      <c r="O14" s="71">
        <v>1400</v>
      </c>
      <c r="P14" s="87">
        <v>1300</v>
      </c>
      <c r="Q14" s="91">
        <v>1500</v>
      </c>
      <c r="R14" s="91">
        <v>1600</v>
      </c>
      <c r="S14" s="91">
        <v>1400</v>
      </c>
      <c r="T14" s="88">
        <v>1400</v>
      </c>
      <c r="U14" s="88">
        <v>1600</v>
      </c>
      <c r="V14" s="77">
        <v>1600</v>
      </c>
      <c r="W14" s="77">
        <v>1500</v>
      </c>
      <c r="X14" s="77">
        <v>1500</v>
      </c>
      <c r="Y14" s="64">
        <v>1500</v>
      </c>
      <c r="Z14" s="77">
        <v>1600</v>
      </c>
      <c r="AA14" s="77">
        <v>1500</v>
      </c>
      <c r="AB14" s="90"/>
      <c r="AC14" s="52"/>
      <c r="AD14" s="55">
        <f t="shared" si="0"/>
        <v>1300</v>
      </c>
      <c r="AE14" s="55">
        <f t="shared" si="1"/>
        <v>1562.5</v>
      </c>
      <c r="AF14" s="55">
        <f t="shared" si="2"/>
        <v>2000</v>
      </c>
    </row>
    <row r="15" spans="1:32" x14ac:dyDescent="0.15">
      <c r="A15" s="33" t="s">
        <v>12</v>
      </c>
      <c r="B15" s="24">
        <v>233163</v>
      </c>
      <c r="C15" s="25" t="s">
        <v>30</v>
      </c>
      <c r="D15" s="77">
        <v>3200</v>
      </c>
      <c r="E15" s="77">
        <v>3000</v>
      </c>
      <c r="F15" s="71">
        <v>3000</v>
      </c>
      <c r="G15" s="71">
        <v>3000</v>
      </c>
      <c r="H15" s="77">
        <v>3500</v>
      </c>
      <c r="I15" s="90">
        <v>3000</v>
      </c>
      <c r="J15" s="64">
        <v>3000</v>
      </c>
      <c r="K15" s="64">
        <v>2800</v>
      </c>
      <c r="L15" s="64">
        <v>3000</v>
      </c>
      <c r="M15" s="71">
        <v>2800</v>
      </c>
      <c r="N15" s="71">
        <v>3000</v>
      </c>
      <c r="O15" s="71">
        <v>2800</v>
      </c>
      <c r="P15" s="87">
        <v>2700</v>
      </c>
      <c r="Q15" s="91">
        <v>3000</v>
      </c>
      <c r="R15" s="91">
        <v>2700</v>
      </c>
      <c r="S15" s="91">
        <v>2800</v>
      </c>
      <c r="T15" s="88">
        <v>2800</v>
      </c>
      <c r="U15" s="88">
        <v>2800</v>
      </c>
      <c r="V15" s="77">
        <v>3000</v>
      </c>
      <c r="W15" s="77">
        <v>2800</v>
      </c>
      <c r="X15" s="77">
        <v>3000</v>
      </c>
      <c r="Y15" s="64">
        <v>2800</v>
      </c>
      <c r="Z15" s="77">
        <v>2800</v>
      </c>
      <c r="AA15" s="77">
        <v>2800</v>
      </c>
      <c r="AB15" s="90">
        <v>2800</v>
      </c>
      <c r="AC15" s="52"/>
      <c r="AD15" s="55">
        <f t="shared" si="0"/>
        <v>2700</v>
      </c>
      <c r="AE15" s="55">
        <f t="shared" si="1"/>
        <v>2916</v>
      </c>
      <c r="AF15" s="55">
        <f t="shared" si="2"/>
        <v>3500</v>
      </c>
    </row>
    <row r="16" spans="1:32" x14ac:dyDescent="0.15">
      <c r="A16" s="33" t="s">
        <v>19</v>
      </c>
      <c r="B16" s="24">
        <v>23310</v>
      </c>
      <c r="C16" s="25" t="s">
        <v>30</v>
      </c>
      <c r="D16" s="77">
        <v>3800</v>
      </c>
      <c r="E16" s="77">
        <v>3800</v>
      </c>
      <c r="F16" s="71">
        <v>4000</v>
      </c>
      <c r="G16" s="71">
        <v>4000</v>
      </c>
      <c r="H16" s="77">
        <v>4500</v>
      </c>
      <c r="I16" s="90">
        <v>4000</v>
      </c>
      <c r="J16" s="64">
        <v>4000</v>
      </c>
      <c r="K16" s="64">
        <v>3800</v>
      </c>
      <c r="L16" s="64">
        <v>4000</v>
      </c>
      <c r="M16" s="71">
        <v>3800</v>
      </c>
      <c r="N16" s="71">
        <v>4000</v>
      </c>
      <c r="O16" s="71">
        <v>4000</v>
      </c>
      <c r="P16" s="87">
        <v>4000</v>
      </c>
      <c r="Q16" s="91">
        <v>4000</v>
      </c>
      <c r="R16" s="91">
        <v>3800</v>
      </c>
      <c r="S16" s="91">
        <v>3800</v>
      </c>
      <c r="T16" s="88">
        <v>4000</v>
      </c>
      <c r="U16" s="88">
        <v>4000</v>
      </c>
      <c r="V16" s="77">
        <v>4000</v>
      </c>
      <c r="W16" s="77">
        <v>3800</v>
      </c>
      <c r="X16" s="77">
        <v>4000</v>
      </c>
      <c r="Y16" s="64">
        <v>3800</v>
      </c>
      <c r="Z16" s="77">
        <v>3800</v>
      </c>
      <c r="AA16" s="77">
        <v>3800</v>
      </c>
      <c r="AB16" s="90">
        <v>3800</v>
      </c>
      <c r="AC16" s="52">
        <v>4</v>
      </c>
      <c r="AD16" s="55">
        <f t="shared" si="0"/>
        <v>3800</v>
      </c>
      <c r="AE16" s="55">
        <f>AVERAGE(D16:AC16)</f>
        <v>3780.9230769230771</v>
      </c>
      <c r="AF16" s="55">
        <f>MAX(D16:AC16)</f>
        <v>4500</v>
      </c>
    </row>
    <row r="17" spans="1:33" x14ac:dyDescent="0.15">
      <c r="A17" s="33" t="s">
        <v>7</v>
      </c>
      <c r="B17" s="24">
        <v>233142</v>
      </c>
      <c r="C17" s="25" t="s">
        <v>30</v>
      </c>
      <c r="D17" s="77"/>
      <c r="E17" s="77">
        <v>1300</v>
      </c>
      <c r="F17" s="77"/>
      <c r="G17" s="77"/>
      <c r="H17" s="77">
        <v>1100</v>
      </c>
      <c r="I17" s="90"/>
      <c r="J17" s="64">
        <v>1100</v>
      </c>
      <c r="K17" s="64">
        <v>1000</v>
      </c>
      <c r="L17" s="64">
        <v>1100</v>
      </c>
      <c r="M17" s="67">
        <v>900</v>
      </c>
      <c r="N17" s="67"/>
      <c r="O17" s="67">
        <v>1200</v>
      </c>
      <c r="P17" s="85">
        <v>900</v>
      </c>
      <c r="Q17" s="91">
        <v>1200</v>
      </c>
      <c r="R17" s="91">
        <v>1000</v>
      </c>
      <c r="S17" s="91">
        <v>1100</v>
      </c>
      <c r="T17" s="88">
        <v>1200</v>
      </c>
      <c r="U17" s="88">
        <v>1100</v>
      </c>
      <c r="V17" s="77">
        <v>1100</v>
      </c>
      <c r="W17" s="77">
        <v>1000</v>
      </c>
      <c r="X17" s="77">
        <v>1100</v>
      </c>
      <c r="Y17" s="64">
        <v>1000</v>
      </c>
      <c r="Z17" s="77">
        <v>900</v>
      </c>
      <c r="AA17" s="77">
        <v>900</v>
      </c>
      <c r="AB17" s="90"/>
      <c r="AC17" s="52"/>
      <c r="AD17" s="55">
        <f t="shared" si="0"/>
        <v>900</v>
      </c>
      <c r="AE17" s="55">
        <f t="shared" ref="AE17:AE29" si="3">AVERAGE(D17:AB17)</f>
        <v>1063.1578947368421</v>
      </c>
      <c r="AF17" s="55">
        <f t="shared" ref="AF17:AF29" si="4">MAX(D17:AB17)</f>
        <v>1300</v>
      </c>
    </row>
    <row r="18" spans="1:33" x14ac:dyDescent="0.15">
      <c r="A18" s="33" t="s">
        <v>8</v>
      </c>
      <c r="B18" s="24">
        <v>233143</v>
      </c>
      <c r="C18" s="25" t="s">
        <v>30</v>
      </c>
      <c r="D18" s="64">
        <v>2000</v>
      </c>
      <c r="E18" s="77">
        <v>1800</v>
      </c>
      <c r="F18" s="71">
        <v>2000</v>
      </c>
      <c r="G18" s="71">
        <v>2000</v>
      </c>
      <c r="H18" s="77">
        <v>1800</v>
      </c>
      <c r="I18" s="64">
        <v>1600</v>
      </c>
      <c r="J18" s="64">
        <v>1800</v>
      </c>
      <c r="K18" s="64">
        <v>1500</v>
      </c>
      <c r="L18" s="64">
        <v>1800</v>
      </c>
      <c r="M18" s="71">
        <v>1500</v>
      </c>
      <c r="N18" s="71">
        <v>1800</v>
      </c>
      <c r="O18" s="71">
        <v>1800</v>
      </c>
      <c r="P18" s="87">
        <v>1600</v>
      </c>
      <c r="Q18" s="91">
        <v>1600</v>
      </c>
      <c r="R18" s="91">
        <v>1500</v>
      </c>
      <c r="S18" s="91">
        <v>1500</v>
      </c>
      <c r="T18" s="88">
        <v>1800</v>
      </c>
      <c r="U18" s="88">
        <v>1800</v>
      </c>
      <c r="V18" s="77">
        <v>1600</v>
      </c>
      <c r="W18" s="77">
        <v>1500</v>
      </c>
      <c r="X18" s="77">
        <v>1600</v>
      </c>
      <c r="Y18" s="64">
        <v>1600</v>
      </c>
      <c r="Z18" s="77">
        <v>1600</v>
      </c>
      <c r="AA18" s="77">
        <v>1600</v>
      </c>
      <c r="AB18" s="64">
        <v>1700</v>
      </c>
      <c r="AC18" s="52"/>
      <c r="AD18" s="55">
        <f t="shared" si="0"/>
        <v>1500</v>
      </c>
      <c r="AE18" s="55">
        <f t="shared" si="3"/>
        <v>1696</v>
      </c>
      <c r="AF18" s="55">
        <f t="shared" si="4"/>
        <v>2000</v>
      </c>
    </row>
    <row r="19" spans="1:33" x14ac:dyDescent="0.15">
      <c r="A19" s="33" t="s">
        <v>9</v>
      </c>
      <c r="B19" s="24">
        <v>233168</v>
      </c>
      <c r="C19" s="25" t="s">
        <v>30</v>
      </c>
      <c r="D19" s="77">
        <v>6000</v>
      </c>
      <c r="E19" s="77">
        <v>5500</v>
      </c>
      <c r="F19" s="77">
        <v>6000</v>
      </c>
      <c r="G19" s="77">
        <v>6000</v>
      </c>
      <c r="H19" s="77">
        <v>5500</v>
      </c>
      <c r="I19" s="90">
        <v>6000</v>
      </c>
      <c r="J19" s="64">
        <v>6000</v>
      </c>
      <c r="K19" s="64">
        <v>5500</v>
      </c>
      <c r="L19" s="64">
        <v>5500</v>
      </c>
      <c r="M19" s="71">
        <v>5500</v>
      </c>
      <c r="N19" s="71">
        <v>6000</v>
      </c>
      <c r="O19" s="71">
        <v>6000</v>
      </c>
      <c r="P19" s="87">
        <v>5500</v>
      </c>
      <c r="Q19" s="64">
        <v>6000</v>
      </c>
      <c r="R19" s="64">
        <v>5500</v>
      </c>
      <c r="S19" s="64">
        <v>5500</v>
      </c>
      <c r="T19" s="88">
        <v>6000</v>
      </c>
      <c r="U19" s="88">
        <v>5500</v>
      </c>
      <c r="V19" s="64">
        <v>5500</v>
      </c>
      <c r="W19" s="64">
        <v>5500</v>
      </c>
      <c r="X19" s="64">
        <v>6000</v>
      </c>
      <c r="Y19" s="64">
        <v>5500</v>
      </c>
      <c r="Z19" s="64">
        <v>5500</v>
      </c>
      <c r="AA19" s="64">
        <v>5500</v>
      </c>
      <c r="AB19" s="90">
        <v>6000</v>
      </c>
      <c r="AC19" s="52"/>
      <c r="AD19" s="55">
        <f t="shared" si="0"/>
        <v>5500</v>
      </c>
      <c r="AE19" s="55">
        <f t="shared" si="3"/>
        <v>5720</v>
      </c>
      <c r="AF19" s="55">
        <f t="shared" si="4"/>
        <v>6000</v>
      </c>
    </row>
    <row r="20" spans="1:33" x14ac:dyDescent="0.15">
      <c r="A20" s="33" t="s">
        <v>11</v>
      </c>
      <c r="B20" s="24">
        <v>233134</v>
      </c>
      <c r="C20" s="25" t="s">
        <v>30</v>
      </c>
      <c r="D20" s="77">
        <v>6500</v>
      </c>
      <c r="E20" s="64">
        <v>6000</v>
      </c>
      <c r="F20" s="71">
        <v>6000</v>
      </c>
      <c r="G20" s="71">
        <v>6500</v>
      </c>
      <c r="H20" s="77">
        <v>6000</v>
      </c>
      <c r="I20" s="90"/>
      <c r="J20" s="64">
        <v>6500</v>
      </c>
      <c r="K20" s="64">
        <v>5500</v>
      </c>
      <c r="L20" s="64">
        <v>5500</v>
      </c>
      <c r="M20" s="71">
        <v>6000</v>
      </c>
      <c r="N20" s="71"/>
      <c r="O20" s="71">
        <v>6500</v>
      </c>
      <c r="P20" s="87">
        <v>6000</v>
      </c>
      <c r="Q20" s="64">
        <v>6000</v>
      </c>
      <c r="R20" s="64">
        <v>5500</v>
      </c>
      <c r="S20" s="64">
        <v>6000</v>
      </c>
      <c r="T20" s="88">
        <v>6000</v>
      </c>
      <c r="U20" s="88">
        <v>6000</v>
      </c>
      <c r="V20" s="64">
        <v>6500</v>
      </c>
      <c r="W20" s="64"/>
      <c r="X20" s="64">
        <v>6000</v>
      </c>
      <c r="Y20" s="64"/>
      <c r="Z20" s="77"/>
      <c r="AA20" s="77"/>
      <c r="AB20" s="90"/>
      <c r="AC20" s="52"/>
      <c r="AD20" s="55">
        <f t="shared" si="0"/>
        <v>5500</v>
      </c>
      <c r="AE20" s="55">
        <f t="shared" si="3"/>
        <v>6055.5555555555557</v>
      </c>
      <c r="AF20" s="55">
        <f t="shared" si="4"/>
        <v>6500</v>
      </c>
    </row>
    <row r="21" spans="1:33" s="54" customFormat="1" x14ac:dyDescent="0.15">
      <c r="A21" s="33" t="s">
        <v>13</v>
      </c>
      <c r="B21" s="24">
        <v>233159</v>
      </c>
      <c r="C21" s="25" t="s">
        <v>30</v>
      </c>
      <c r="D21" s="64">
        <v>3500</v>
      </c>
      <c r="E21" s="77">
        <v>3500</v>
      </c>
      <c r="F21" s="77">
        <v>3500</v>
      </c>
      <c r="G21" s="77">
        <v>3800</v>
      </c>
      <c r="H21" s="90">
        <v>3300</v>
      </c>
      <c r="I21" s="90"/>
      <c r="J21" s="64">
        <v>3800</v>
      </c>
      <c r="K21" s="64">
        <v>3500</v>
      </c>
      <c r="L21" s="64">
        <v>3700</v>
      </c>
      <c r="M21" s="71">
        <v>3800</v>
      </c>
      <c r="N21" s="71">
        <v>3500</v>
      </c>
      <c r="O21" s="71">
        <v>3400</v>
      </c>
      <c r="P21" s="87">
        <v>3800</v>
      </c>
      <c r="Q21" s="91">
        <v>4000</v>
      </c>
      <c r="R21" s="91">
        <v>3600</v>
      </c>
      <c r="S21" s="91">
        <v>3300</v>
      </c>
      <c r="T21" s="88">
        <v>3500</v>
      </c>
      <c r="U21" s="88">
        <v>3600</v>
      </c>
      <c r="V21" s="77">
        <v>3500</v>
      </c>
      <c r="W21" s="77">
        <v>3600</v>
      </c>
      <c r="X21" s="77">
        <v>3300</v>
      </c>
      <c r="Y21" s="64">
        <v>3600</v>
      </c>
      <c r="Z21" s="77">
        <v>3800</v>
      </c>
      <c r="AA21" s="77">
        <v>3600</v>
      </c>
      <c r="AB21" s="90"/>
      <c r="AC21" s="52"/>
      <c r="AD21" s="55">
        <f t="shared" si="0"/>
        <v>3300</v>
      </c>
      <c r="AE21" s="55">
        <f t="shared" si="3"/>
        <v>3586.9565217391305</v>
      </c>
      <c r="AF21" s="55">
        <f t="shared" si="4"/>
        <v>4000</v>
      </c>
      <c r="AG21" s="3"/>
    </row>
    <row r="22" spans="1:33" ht="9.75" customHeight="1" x14ac:dyDescent="0.15">
      <c r="A22" s="33" t="s">
        <v>22</v>
      </c>
      <c r="B22" s="24">
        <v>233140</v>
      </c>
      <c r="C22" s="25" t="s">
        <v>30</v>
      </c>
      <c r="D22" s="64">
        <v>2500</v>
      </c>
      <c r="E22" s="64">
        <v>2500</v>
      </c>
      <c r="F22" s="64">
        <v>2500</v>
      </c>
      <c r="G22" s="64">
        <v>2500</v>
      </c>
      <c r="H22" s="77">
        <v>3000</v>
      </c>
      <c r="I22" s="88"/>
      <c r="J22" s="74"/>
      <c r="K22" s="88"/>
      <c r="L22" s="66"/>
      <c r="M22" s="73"/>
      <c r="N22" s="73"/>
      <c r="O22" s="73"/>
      <c r="P22" s="89"/>
      <c r="Q22" s="88"/>
      <c r="R22" s="88"/>
      <c r="S22" s="88"/>
      <c r="T22" s="88"/>
      <c r="U22" s="88"/>
      <c r="V22" s="77"/>
      <c r="W22" s="77"/>
      <c r="X22" s="77">
        <v>2800</v>
      </c>
      <c r="Y22" s="74"/>
      <c r="Z22" s="77"/>
      <c r="AA22" s="77"/>
      <c r="AB22" s="88"/>
      <c r="AC22" s="52"/>
      <c r="AD22" s="55">
        <f t="shared" si="0"/>
        <v>2500</v>
      </c>
      <c r="AE22" s="55">
        <f t="shared" si="3"/>
        <v>2633.3333333333335</v>
      </c>
      <c r="AF22" s="55">
        <f t="shared" si="4"/>
        <v>3000</v>
      </c>
    </row>
    <row r="23" spans="1:33" x14ac:dyDescent="0.15">
      <c r="A23" s="33" t="s">
        <v>43</v>
      </c>
      <c r="B23" s="24">
        <v>233150</v>
      </c>
      <c r="C23" s="25" t="s">
        <v>47</v>
      </c>
      <c r="D23" s="73">
        <v>12000</v>
      </c>
      <c r="E23" s="73">
        <v>12000</v>
      </c>
      <c r="F23" s="73">
        <v>12000</v>
      </c>
      <c r="G23" s="73">
        <v>12000</v>
      </c>
      <c r="H23" s="73">
        <v>13000</v>
      </c>
      <c r="I23" s="67"/>
      <c r="J23" s="73">
        <v>13000</v>
      </c>
      <c r="K23" s="73">
        <v>13000</v>
      </c>
      <c r="L23" s="67"/>
      <c r="M23" s="73">
        <v>13000</v>
      </c>
      <c r="N23" s="71"/>
      <c r="O23" s="73">
        <v>13000</v>
      </c>
      <c r="P23" s="73">
        <v>14000</v>
      </c>
      <c r="Q23" s="86">
        <v>13000</v>
      </c>
      <c r="R23" s="87">
        <v>14000</v>
      </c>
      <c r="S23" s="73">
        <v>12000</v>
      </c>
      <c r="T23" s="73">
        <v>12000</v>
      </c>
      <c r="U23" s="87">
        <v>15000</v>
      </c>
      <c r="V23" s="73">
        <v>15000</v>
      </c>
      <c r="W23" s="73">
        <v>15000</v>
      </c>
      <c r="X23" s="73">
        <v>13000</v>
      </c>
      <c r="Y23" s="87">
        <v>15000</v>
      </c>
      <c r="Z23" s="87">
        <v>15000</v>
      </c>
      <c r="AA23" s="87">
        <v>15000</v>
      </c>
      <c r="AB23" s="67"/>
      <c r="AC23" s="52"/>
      <c r="AD23" s="55">
        <f t="shared" si="0"/>
        <v>12000</v>
      </c>
      <c r="AE23" s="55">
        <f t="shared" si="3"/>
        <v>13380.952380952382</v>
      </c>
      <c r="AF23" s="55">
        <f t="shared" si="4"/>
        <v>15000</v>
      </c>
    </row>
    <row r="24" spans="1:33" x14ac:dyDescent="0.15">
      <c r="A24" s="33" t="s">
        <v>44</v>
      </c>
      <c r="B24" s="24">
        <v>233188</v>
      </c>
      <c r="C24" s="25" t="s">
        <v>30</v>
      </c>
      <c r="D24" s="73">
        <v>13000</v>
      </c>
      <c r="E24" s="73">
        <v>13000</v>
      </c>
      <c r="F24" s="73">
        <v>13000</v>
      </c>
      <c r="G24" s="73">
        <v>13000</v>
      </c>
      <c r="H24" s="73">
        <v>15000</v>
      </c>
      <c r="I24" s="73"/>
      <c r="J24" s="73">
        <v>14000</v>
      </c>
      <c r="K24" s="74">
        <v>15000</v>
      </c>
      <c r="L24" s="66"/>
      <c r="M24" s="88">
        <v>15000</v>
      </c>
      <c r="N24" s="67"/>
      <c r="O24" s="88">
        <v>14000</v>
      </c>
      <c r="P24" s="101">
        <v>15000</v>
      </c>
      <c r="Q24" s="88">
        <v>14000</v>
      </c>
      <c r="R24" s="88">
        <v>15000</v>
      </c>
      <c r="S24" s="73">
        <v>13000</v>
      </c>
      <c r="T24" s="73">
        <v>13000</v>
      </c>
      <c r="U24" s="88">
        <v>15000</v>
      </c>
      <c r="V24" s="73">
        <v>15000</v>
      </c>
      <c r="W24" s="73">
        <v>15000</v>
      </c>
      <c r="X24" s="88">
        <v>12000</v>
      </c>
      <c r="Y24" s="88">
        <v>15000</v>
      </c>
      <c r="Z24" s="88">
        <v>15000</v>
      </c>
      <c r="AA24" s="88">
        <v>15000</v>
      </c>
      <c r="AB24" s="67"/>
      <c r="AC24" s="52"/>
      <c r="AD24" s="55">
        <f t="shared" si="0"/>
        <v>12000</v>
      </c>
      <c r="AE24" s="55">
        <f t="shared" si="3"/>
        <v>14142.857142857143</v>
      </c>
      <c r="AF24" s="55">
        <f t="shared" si="4"/>
        <v>15000</v>
      </c>
    </row>
    <row r="25" spans="1:33" x14ac:dyDescent="0.15">
      <c r="A25" s="33" t="s">
        <v>4</v>
      </c>
      <c r="B25" s="24">
        <v>233144</v>
      </c>
      <c r="C25" s="25" t="s">
        <v>30</v>
      </c>
      <c r="D25" s="64">
        <v>500</v>
      </c>
      <c r="E25" s="64">
        <v>500</v>
      </c>
      <c r="F25" s="64">
        <v>500</v>
      </c>
      <c r="G25" s="64">
        <v>450</v>
      </c>
      <c r="H25" s="64">
        <v>600</v>
      </c>
      <c r="I25" s="64">
        <v>600</v>
      </c>
      <c r="J25" s="64">
        <v>430</v>
      </c>
      <c r="K25" s="64">
        <v>550</v>
      </c>
      <c r="L25" s="64">
        <v>450</v>
      </c>
      <c r="M25" s="64">
        <v>400</v>
      </c>
      <c r="N25" s="64">
        <v>550</v>
      </c>
      <c r="O25" s="64">
        <v>500</v>
      </c>
      <c r="P25" s="64">
        <v>500</v>
      </c>
      <c r="Q25" s="64">
        <v>450</v>
      </c>
      <c r="R25" s="64">
        <v>515</v>
      </c>
      <c r="S25" s="64">
        <v>535</v>
      </c>
      <c r="T25" s="64">
        <v>500</v>
      </c>
      <c r="U25" s="64">
        <v>500</v>
      </c>
      <c r="V25" s="64">
        <v>500</v>
      </c>
      <c r="W25" s="64">
        <v>500</v>
      </c>
      <c r="X25" s="64">
        <v>475</v>
      </c>
      <c r="Y25" s="75">
        <v>450</v>
      </c>
      <c r="Z25" s="64">
        <v>450</v>
      </c>
      <c r="AA25" s="64">
        <v>450</v>
      </c>
      <c r="AB25" s="81">
        <v>600</v>
      </c>
      <c r="AC25" s="52"/>
      <c r="AD25" s="55">
        <f t="shared" si="0"/>
        <v>400</v>
      </c>
      <c r="AE25" s="55">
        <f t="shared" si="3"/>
        <v>498.2</v>
      </c>
      <c r="AF25" s="55">
        <f t="shared" si="4"/>
        <v>600</v>
      </c>
    </row>
    <row r="26" spans="1:33" x14ac:dyDescent="0.15">
      <c r="A26" s="33" t="s">
        <v>5</v>
      </c>
      <c r="B26" s="24">
        <v>233145</v>
      </c>
      <c r="C26" s="25" t="s">
        <v>30</v>
      </c>
      <c r="D26" s="64">
        <v>500</v>
      </c>
      <c r="E26" s="64">
        <v>500</v>
      </c>
      <c r="F26" s="64">
        <v>500</v>
      </c>
      <c r="G26" s="64">
        <v>450</v>
      </c>
      <c r="H26" s="64">
        <v>600</v>
      </c>
      <c r="I26" s="64">
        <v>570</v>
      </c>
      <c r="J26" s="64">
        <v>450</v>
      </c>
      <c r="K26" s="64">
        <v>500</v>
      </c>
      <c r="L26" s="64">
        <v>400</v>
      </c>
      <c r="M26" s="64">
        <v>425</v>
      </c>
      <c r="N26" s="64">
        <v>500</v>
      </c>
      <c r="O26" s="64">
        <v>450</v>
      </c>
      <c r="P26" s="64">
        <v>525</v>
      </c>
      <c r="Q26" s="64">
        <v>420</v>
      </c>
      <c r="R26" s="64">
        <v>535</v>
      </c>
      <c r="S26" s="64">
        <v>510</v>
      </c>
      <c r="T26" s="64">
        <v>450</v>
      </c>
      <c r="U26" s="64">
        <v>485</v>
      </c>
      <c r="V26" s="64">
        <v>400</v>
      </c>
      <c r="W26" s="64">
        <v>455</v>
      </c>
      <c r="X26" s="64">
        <v>380</v>
      </c>
      <c r="Y26" s="64">
        <v>425</v>
      </c>
      <c r="Z26" s="73">
        <v>450</v>
      </c>
      <c r="AA26" s="73">
        <v>435</v>
      </c>
      <c r="AB26" s="64">
        <v>500</v>
      </c>
      <c r="AC26" s="52"/>
      <c r="AD26" s="55">
        <f t="shared" si="0"/>
        <v>380</v>
      </c>
      <c r="AE26" s="55">
        <f t="shared" si="3"/>
        <v>472.6</v>
      </c>
      <c r="AF26" s="55">
        <f t="shared" si="4"/>
        <v>600</v>
      </c>
    </row>
    <row r="27" spans="1:33" x14ac:dyDescent="0.15">
      <c r="A27" s="33" t="s">
        <v>6</v>
      </c>
      <c r="B27" s="24">
        <v>233141</v>
      </c>
      <c r="C27" s="25" t="s">
        <v>30</v>
      </c>
      <c r="D27" s="64">
        <v>1800</v>
      </c>
      <c r="E27" s="64">
        <v>1800</v>
      </c>
      <c r="F27" s="64">
        <v>1800</v>
      </c>
      <c r="G27" s="64">
        <v>1800</v>
      </c>
      <c r="H27" s="90">
        <v>2000</v>
      </c>
      <c r="I27" s="64">
        <v>1600</v>
      </c>
      <c r="J27" s="64">
        <v>2000</v>
      </c>
      <c r="K27" s="64">
        <v>2000</v>
      </c>
      <c r="L27" s="64">
        <v>2000</v>
      </c>
      <c r="M27" s="64">
        <v>2000</v>
      </c>
      <c r="N27" s="64">
        <v>2000</v>
      </c>
      <c r="O27" s="64">
        <v>2000</v>
      </c>
      <c r="P27" s="64">
        <v>2000</v>
      </c>
      <c r="Q27" s="64">
        <v>2000</v>
      </c>
      <c r="R27" s="64">
        <v>2000</v>
      </c>
      <c r="S27" s="91">
        <v>2000</v>
      </c>
      <c r="T27" s="64">
        <v>2000</v>
      </c>
      <c r="U27" s="64">
        <v>2000</v>
      </c>
      <c r="V27" s="77">
        <v>2000</v>
      </c>
      <c r="W27" s="64">
        <v>2000</v>
      </c>
      <c r="X27" s="77">
        <v>2000</v>
      </c>
      <c r="Y27" s="64">
        <v>2000</v>
      </c>
      <c r="Z27" s="64">
        <v>1800</v>
      </c>
      <c r="AA27" s="64">
        <v>1800</v>
      </c>
      <c r="AB27" s="81">
        <v>1800</v>
      </c>
      <c r="AC27" s="52"/>
      <c r="AD27" s="55">
        <f t="shared" si="0"/>
        <v>1600</v>
      </c>
      <c r="AE27" s="55">
        <f t="shared" si="3"/>
        <v>1928</v>
      </c>
      <c r="AF27" s="55">
        <f t="shared" si="4"/>
        <v>2000</v>
      </c>
    </row>
    <row r="28" spans="1:33" x14ac:dyDescent="0.15">
      <c r="A28" s="33" t="s">
        <v>23</v>
      </c>
      <c r="B28" s="24">
        <v>23319</v>
      </c>
      <c r="C28" s="25" t="s">
        <v>30</v>
      </c>
      <c r="D28" s="82">
        <v>869</v>
      </c>
      <c r="E28" s="82">
        <v>869</v>
      </c>
      <c r="F28" s="107">
        <v>912</v>
      </c>
      <c r="G28" s="82">
        <v>869</v>
      </c>
      <c r="H28" s="82">
        <v>1000</v>
      </c>
      <c r="I28" s="108">
        <v>608</v>
      </c>
      <c r="J28" s="109">
        <v>825</v>
      </c>
      <c r="K28" s="108">
        <v>925</v>
      </c>
      <c r="L28" s="68">
        <v>782</v>
      </c>
      <c r="M28" s="68">
        <v>825</v>
      </c>
      <c r="N28" s="68">
        <v>869</v>
      </c>
      <c r="O28" s="107">
        <v>825</v>
      </c>
      <c r="P28" s="108">
        <v>1000</v>
      </c>
      <c r="Q28" s="110">
        <v>738</v>
      </c>
      <c r="R28" s="108">
        <v>956</v>
      </c>
      <c r="S28" s="108">
        <v>956</v>
      </c>
      <c r="T28" s="109">
        <v>869</v>
      </c>
      <c r="U28" s="108">
        <v>782</v>
      </c>
      <c r="V28" s="109">
        <v>782</v>
      </c>
      <c r="W28" s="82">
        <v>825</v>
      </c>
      <c r="X28" s="82">
        <v>956</v>
      </c>
      <c r="Y28" s="82">
        <v>651</v>
      </c>
      <c r="Z28" s="82">
        <v>651</v>
      </c>
      <c r="AA28" s="82">
        <v>608</v>
      </c>
      <c r="AB28" s="108">
        <v>608</v>
      </c>
      <c r="AC28" s="52"/>
      <c r="AD28" s="55">
        <f t="shared" si="0"/>
        <v>608</v>
      </c>
      <c r="AE28" s="55">
        <f t="shared" si="3"/>
        <v>822.4</v>
      </c>
      <c r="AF28" s="55">
        <f t="shared" si="4"/>
        <v>1000</v>
      </c>
    </row>
    <row r="29" spans="1:33" x14ac:dyDescent="0.15">
      <c r="A29" s="34" t="s">
        <v>14</v>
      </c>
      <c r="B29" s="35">
        <v>233153</v>
      </c>
      <c r="C29" s="36" t="s">
        <v>35</v>
      </c>
      <c r="D29" s="102">
        <v>2000</v>
      </c>
      <c r="E29" s="80">
        <v>2000</v>
      </c>
      <c r="F29" s="80">
        <v>2000</v>
      </c>
      <c r="G29" s="80">
        <v>2000</v>
      </c>
      <c r="H29" s="103">
        <v>2000</v>
      </c>
      <c r="I29" s="80">
        <v>1500</v>
      </c>
      <c r="J29" s="104">
        <v>1500</v>
      </c>
      <c r="K29" s="104">
        <v>1800</v>
      </c>
      <c r="L29" s="105">
        <v>1800</v>
      </c>
      <c r="M29" s="105">
        <v>2000</v>
      </c>
      <c r="N29" s="106">
        <v>1600</v>
      </c>
      <c r="O29" s="106">
        <v>1800</v>
      </c>
      <c r="P29" s="102">
        <v>2000</v>
      </c>
      <c r="Q29" s="80">
        <v>1800</v>
      </c>
      <c r="R29" s="80">
        <v>2000</v>
      </c>
      <c r="S29" s="80">
        <v>2000</v>
      </c>
      <c r="T29" s="80">
        <v>2000</v>
      </c>
      <c r="U29" s="80">
        <v>1500</v>
      </c>
      <c r="V29" s="80">
        <v>1500</v>
      </c>
      <c r="W29" s="80">
        <v>2000</v>
      </c>
      <c r="X29" s="80">
        <v>2000</v>
      </c>
      <c r="Y29" s="75">
        <v>1500</v>
      </c>
      <c r="Z29" s="64">
        <v>1500</v>
      </c>
      <c r="AA29" s="64">
        <v>1500</v>
      </c>
      <c r="AB29" s="67">
        <v>1500</v>
      </c>
      <c r="AC29" s="53"/>
      <c r="AD29" s="56">
        <f t="shared" si="0"/>
        <v>1500</v>
      </c>
      <c r="AE29" s="56">
        <f t="shared" si="3"/>
        <v>1792</v>
      </c>
      <c r="AF29" s="56">
        <f t="shared" si="4"/>
        <v>2000</v>
      </c>
    </row>
    <row r="30" spans="1:33" ht="11.25" customHeight="1" x14ac:dyDescent="0.15"/>
  </sheetData>
  <sheetProtection selectLockedCells="1"/>
  <mergeCells count="2">
    <mergeCell ref="U1:Z1"/>
    <mergeCell ref="A1:H1"/>
  </mergeCells>
  <phoneticPr fontId="0" type="noConversion"/>
  <pageMargins left="0.75" right="0.75" top="1" bottom="1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Company>Market Information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Luwandagga</dc:creator>
  <cp:lastModifiedBy>DAUDI</cp:lastModifiedBy>
  <cp:lastPrinted>2020-04-12T21:18:24Z</cp:lastPrinted>
  <dcterms:created xsi:type="dcterms:W3CDTF">2003-01-24T12:52:53Z</dcterms:created>
  <dcterms:modified xsi:type="dcterms:W3CDTF">2022-05-31T09:57:05Z</dcterms:modified>
</cp:coreProperties>
</file>